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35" windowWidth="14355" windowHeight="378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R30" i="1" l="1"/>
  <c r="Q30" i="1"/>
  <c r="P30" i="1"/>
  <c r="O30" i="1"/>
  <c r="D30" i="1"/>
  <c r="E30" i="1"/>
  <c r="F30" i="1"/>
  <c r="G30" i="1"/>
  <c r="H30" i="1"/>
  <c r="I30" i="1"/>
  <c r="J30" i="1"/>
  <c r="K30" i="1"/>
  <c r="L30" i="1"/>
  <c r="M30" i="1"/>
  <c r="N30" i="1"/>
  <c r="C30" i="1"/>
  <c r="R25" i="1"/>
  <c r="Q25" i="1"/>
  <c r="P25" i="1"/>
  <c r="O25" i="1"/>
  <c r="R24" i="1"/>
  <c r="Q24" i="1"/>
  <c r="Q23" i="1"/>
  <c r="P24" i="1"/>
  <c r="O24" i="1"/>
  <c r="R19" i="1"/>
  <c r="R20" i="1"/>
  <c r="R21" i="1"/>
  <c r="R22" i="1"/>
  <c r="R23" i="1"/>
  <c r="Q20" i="1"/>
  <c r="Q21" i="1"/>
  <c r="Q22" i="1"/>
  <c r="O20" i="1"/>
  <c r="O21" i="1"/>
  <c r="O22" i="1"/>
  <c r="O23" i="1"/>
  <c r="R18" i="1"/>
  <c r="Q18" i="1"/>
  <c r="Q19" i="1"/>
  <c r="P18" i="1"/>
  <c r="P19" i="1"/>
  <c r="O18" i="1"/>
  <c r="O19" i="1"/>
  <c r="R11" i="1"/>
  <c r="R10" i="1"/>
  <c r="Q11" i="1"/>
  <c r="Q10" i="1"/>
  <c r="P11" i="1"/>
  <c r="P10" i="1"/>
  <c r="O11" i="1"/>
  <c r="O10" i="1"/>
  <c r="R14" i="1"/>
  <c r="R15" i="1"/>
  <c r="R16" i="1"/>
  <c r="R17" i="1"/>
  <c r="R13" i="1"/>
  <c r="Q14" i="1"/>
  <c r="Q15" i="1"/>
  <c r="Q16" i="1"/>
  <c r="Q17" i="1"/>
  <c r="Q13" i="1"/>
  <c r="P14" i="1"/>
  <c r="P15" i="1"/>
  <c r="P16" i="1"/>
  <c r="P17" i="1"/>
  <c r="P13" i="1"/>
  <c r="O17" i="1"/>
  <c r="O16" i="1"/>
  <c r="O15" i="1"/>
  <c r="O14" i="1"/>
  <c r="O13" i="1"/>
  <c r="O27" i="1"/>
  <c r="R29" i="1"/>
  <c r="Q29" i="1"/>
  <c r="P29" i="1"/>
  <c r="O29" i="1"/>
  <c r="R27" i="1"/>
  <c r="Q27" i="1"/>
  <c r="P27" i="1"/>
  <c r="R28" i="1" l="1"/>
  <c r="Q28" i="1"/>
  <c r="P28" i="1"/>
  <c r="O28" i="1"/>
  <c r="R26" i="1" l="1"/>
  <c r="Q26" i="1"/>
  <c r="P26" i="1"/>
  <c r="O26" i="1"/>
  <c r="D23" i="1" l="1"/>
  <c r="E23" i="1"/>
  <c r="F23" i="1"/>
  <c r="G23" i="1"/>
  <c r="H23" i="1"/>
  <c r="I23" i="1"/>
  <c r="J23" i="1"/>
  <c r="K23" i="1"/>
  <c r="L23" i="1"/>
  <c r="M23" i="1"/>
  <c r="N23" i="1"/>
  <c r="C23" i="1"/>
  <c r="P23" i="1" l="1"/>
</calcChain>
</file>

<file path=xl/sharedStrings.xml><?xml version="1.0" encoding="utf-8"?>
<sst xmlns="http://schemas.openxmlformats.org/spreadsheetml/2006/main" count="113" uniqueCount="25">
  <si>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</si>
  <si>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</si>
  <si>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</si>
  <si>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</si>
  <si>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</si>
  <si>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</si>
  <si>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</si>
  <si>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</si>
  <si>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</si>
  <si>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</si>
  <si>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</si>
  <si>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</si>
  <si>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</si>
  <si>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</si>
  <si>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</si>
  <si>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</si>
  <si>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</si>
  <si>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MESES</t>
  </si>
  <si>
    <t>MÉDIA</t>
  </si>
  <si>
    <t>ELABORAÇÃO: ASPLAN</t>
  </si>
  <si>
    <t>Fonte: Escritorio  Local de Malhador/Itabaina</t>
  </si>
  <si>
    <t>...</t>
  </si>
  <si>
    <t>SERIE HISTORICA LARANJEIRAS  PLUVIOSIDADE 1995 2019</t>
  </si>
  <si>
    <t xml:space="preserve"> </t>
  </si>
  <si>
    <t>obs:(...) sem informação ano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</si>
</sst>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_);\(#,##0.0\)"/>
    <numFmt numFmtId="167" formatCode="#,##0.0"/>
    <numFmt numFmtId="168" formatCode="_(* #,##0.00_);_(* \(#,##0.00\);_(* &quot;-&quot;??_);_(@_)"/>
    <numFmt numFmtId="170" formatCode="_(* #,##0.0_);_(* \(#,##0.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3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4" xfId="0" applyBorder="1"/>
    <xf numFmtId="164" fontId="4" fillId="0" borderId="1" xfId="0" applyNumberFormat="1" applyFont="1" applyBorder="1" applyAlignment="1"/>
    <xf numFmtId="165" fontId="4" fillId="0" borderId="1" xfId="0" applyNumberFormat="1" applyFont="1" applyBorder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 applyProtection="1">
      <alignment horizontal="center"/>
    </xf>
    <xf numFmtId="164" fontId="6" fillId="0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 applyProtection="1">
      <alignment horizontal="right"/>
    </xf>
    <xf numFmtId="0" fontId="7" fillId="0" borderId="0" xfId="0" applyFont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3" borderId="1" xfId="0" applyNumberFormat="1" applyFont="1" applyFill="1" applyBorder="1" applyAlignment="1" applyProtection="1"/>
    <xf numFmtId="165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/>
    <xf numFmtId="164" fontId="2" fillId="0" borderId="1" xfId="1" applyNumberFormat="1" applyFont="1" applyFill="1" applyBorder="1" applyProtection="1"/>
    <xf numFmtId="165" fontId="6" fillId="0" borderId="1" xfId="1" applyNumberFormat="1" applyFont="1" applyFill="1" applyBorder="1" applyAlignment="1">
      <alignment horizontal="right"/>
    </xf>
    <xf numFmtId="170" fontId="5" fillId="0" borderId="1" xfId="1" applyNumberFormat="1" applyFont="1" applyFill="1" applyBorder="1" applyAlignment="1" applyProtection="1">
      <alignment horizontal="right"/>
    </xf>
    <xf numFmtId="164" fontId="2" fillId="0" borderId="1" xfId="2" applyNumberFormat="1" applyFont="1" applyFill="1" applyBorder="1" applyAlignment="1" applyProtection="1">
      <protection hidden="1"/>
    </xf>
    <xf numFmtId="164" fontId="2" fillId="4" borderId="1" xfId="1" applyNumberFormat="1" applyFont="1" applyFill="1" applyBorder="1" applyAlignment="1" applyProtection="1"/>
    <xf numFmtId="170" fontId="6" fillId="0" borderId="1" xfId="1" applyNumberFormat="1" applyFont="1" applyFill="1" applyBorder="1" applyAlignment="1" applyProtection="1">
      <alignment horizontal="right"/>
    </xf>
    <xf numFmtId="170" fontId="6" fillId="0" borderId="1" xfId="1" applyNumberFormat="1" applyFont="1" applyFill="1" applyBorder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right"/>
    </xf>
    <xf numFmtId="167" fontId="6" fillId="0" borderId="1" xfId="1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0" fillId="0" borderId="13" xfId="0" applyBorder="1" applyAlignment="1"/>
    <xf numFmtId="164" fontId="3" fillId="2" borderId="0" xfId="1" applyNumberFormat="1" applyFont="1" applyFill="1" applyBorder="1" applyAlignment="1" applyProtection="1">
      <alignment horizontal="right" vertical="center"/>
      <protection locked="0"/>
    </xf>
    <xf numFmtId="164" fontId="3" fillId="5" borderId="0" xfId="1" applyNumberFormat="1" applyFont="1" applyFill="1" applyBorder="1" applyAlignment="1" applyProtection="1">
      <alignment horizontal="right" vertical="center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3" fillId="2" borderId="1" xfId="1" applyNumberFormat="1" applyFont="1" applyFill="1" applyBorder="1" applyAlignment="1" applyProtection="1">
      <alignment horizontal="right" vertical="center"/>
      <protection locked="0"/>
    </xf>
    <xf numFmtId="164" fontId="3" fillId="3" borderId="1" xfId="1" applyNumberFormat="1" applyFont="1" applyFill="1" applyBorder="1" applyAlignment="1" applyProtection="1">
      <alignment horizontal="right" vertical="center"/>
      <protection locked="0"/>
    </xf>
    <xf numFmtId="164" fontId="3" fillId="6" borderId="1" xfId="1" applyNumberFormat="1" applyFont="1" applyFill="1" applyBorder="1" applyAlignment="1" applyProtection="1">
      <alignment horizontal="right" vertical="center"/>
    </xf>
    <xf numFmtId="164" fontId="3" fillId="0" borderId="1" xfId="1" applyNumberFormat="1" applyFont="1" applyFill="1" applyBorder="1" applyProtection="1"/>
    <xf numFmtId="170" fontId="5" fillId="4" borderId="1" xfId="1" applyNumberFormat="1" applyFont="1" applyFill="1" applyBorder="1" applyAlignment="1" applyProtection="1">
      <alignment horizontal="right"/>
    </xf>
    <xf numFmtId="165" fontId="0" fillId="0" borderId="1" xfId="0" applyNumberFormat="1" applyFont="1" applyBorder="1" applyAlignment="1">
      <alignment horizontal="center"/>
    </xf>
    <xf numFmtId="164" fontId="2" fillId="0" borderId="1" xfId="1" applyNumberFormat="1" applyFont="1" applyFill="1" applyBorder="1" applyAlignment="1" applyProtection="1">
      <protection hidden="1"/>
    </xf>
    <xf numFmtId="164" fontId="2" fillId="2" borderId="1" xfId="1" applyNumberFormat="1" applyFont="1" applyFill="1" applyBorder="1" applyAlignment="1" applyProtection="1"/>
    <xf numFmtId="0" fontId="0" fillId="0" borderId="5" xfId="0" applyBorder="1" applyAlignment="1">
      <alignment horizontal="right"/>
    </xf>
  </cellXfs>
  <cellStyles count="3">
    <cellStyle name="Normal" xfId="0" builtinId="0"/>
    <cellStyle name="Separador de milhares_201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4"/>
  <sheetViews>
    <sheetView tabSelected="1" workbookViewId="0">
      <selection activeCell="B5" sqref="B5:B7"/>
    </sheetView>
  </sheetViews>
  <sheetFormatPr defaultRowHeight="15" x14ac:dyDescent="0.25"/>
  <cols>
    <col min="15" max="15" width="10.28515625" customWidth="1"/>
    <col min="18" max="18" width="10.85546875" customWidth="1"/>
  </cols>
  <sheetData>
    <row r="1" spans="2:18" x14ac:dyDescent="0.25">
      <c r="B1" t="s">
        <v>22</v>
      </c>
    </row>
    <row r="2" spans="2:18" ht="15.75" thickBot="1" x14ac:dyDescent="0.3"/>
    <row r="3" spans="2:18" ht="15.75" thickBot="1" x14ac:dyDescent="0.3">
      <c r="B3" s="21" t="s">
        <v>0</v>
      </c>
      <c r="C3" s="1"/>
      <c r="D3" s="1"/>
      <c r="E3" s="1"/>
      <c r="F3" s="1"/>
      <c r="G3" s="1"/>
      <c r="H3" s="1" t="s">
        <v>17</v>
      </c>
      <c r="I3" s="1"/>
      <c r="J3" s="1"/>
      <c r="K3" s="1"/>
      <c r="L3" s="1"/>
      <c r="M3" s="1"/>
      <c r="N3" s="1"/>
      <c r="O3" s="1"/>
      <c r="P3" s="1"/>
      <c r="Q3" s="1"/>
      <c r="R3" s="8"/>
    </row>
    <row r="4" spans="2:18" x14ac:dyDescent="0.25">
      <c r="B4" s="22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3" t="s">
        <v>12</v>
      </c>
      <c r="O4" s="7" t="s">
        <v>13</v>
      </c>
      <c r="P4" s="3" t="s">
        <v>14</v>
      </c>
      <c r="Q4" s="3" t="s">
        <v>15</v>
      </c>
      <c r="R4" s="4" t="s">
        <v>16</v>
      </c>
    </row>
    <row r="5" spans="2:18" x14ac:dyDescent="0.25">
      <c r="B5" s="59">
        <v>1995</v>
      </c>
      <c r="C5" s="2" t="s">
        <v>21</v>
      </c>
      <c r="D5" s="2" t="s">
        <v>21</v>
      </c>
      <c r="E5" s="2" t="s">
        <v>21</v>
      </c>
      <c r="F5" s="2" t="s">
        <v>21</v>
      </c>
      <c r="G5" s="2" t="s">
        <v>21</v>
      </c>
      <c r="H5" s="2" t="s">
        <v>21</v>
      </c>
      <c r="I5" s="2" t="s">
        <v>21</v>
      </c>
      <c r="J5" s="2" t="s">
        <v>21</v>
      </c>
      <c r="K5" s="2" t="s">
        <v>21</v>
      </c>
      <c r="L5" s="2" t="s">
        <v>21</v>
      </c>
      <c r="M5" s="2" t="s">
        <v>21</v>
      </c>
      <c r="N5" s="2" t="s">
        <v>21</v>
      </c>
      <c r="O5" s="9">
        <v>1208.2</v>
      </c>
      <c r="P5" s="2" t="s">
        <v>21</v>
      </c>
      <c r="Q5" s="2" t="s">
        <v>21</v>
      </c>
      <c r="R5" s="2" t="s">
        <v>21</v>
      </c>
    </row>
    <row r="6" spans="2:18" x14ac:dyDescent="0.25">
      <c r="B6" s="59">
        <v>1996</v>
      </c>
      <c r="C6" s="2" t="s">
        <v>21</v>
      </c>
      <c r="D6" s="2" t="s">
        <v>21</v>
      </c>
      <c r="E6" s="2" t="s">
        <v>21</v>
      </c>
      <c r="F6" s="2" t="s">
        <v>21</v>
      </c>
      <c r="G6" s="2" t="s">
        <v>21</v>
      </c>
      <c r="H6" s="2" t="s">
        <v>21</v>
      </c>
      <c r="I6" s="2" t="s">
        <v>21</v>
      </c>
      <c r="J6" s="2" t="s">
        <v>21</v>
      </c>
      <c r="K6" s="2" t="s">
        <v>21</v>
      </c>
      <c r="L6" s="2" t="s">
        <v>21</v>
      </c>
      <c r="M6" s="2" t="s">
        <v>21</v>
      </c>
      <c r="N6" s="2" t="s">
        <v>21</v>
      </c>
      <c r="O6" s="9">
        <v>1133.5</v>
      </c>
      <c r="P6" s="2" t="s">
        <v>21</v>
      </c>
      <c r="Q6" s="2" t="s">
        <v>21</v>
      </c>
      <c r="R6" s="2" t="s">
        <v>21</v>
      </c>
    </row>
    <row r="7" spans="2:18" x14ac:dyDescent="0.25">
      <c r="B7" s="59">
        <v>1997</v>
      </c>
      <c r="C7" s="2" t="s">
        <v>21</v>
      </c>
      <c r="D7" s="2" t="s">
        <v>21</v>
      </c>
      <c r="E7" s="2" t="s">
        <v>21</v>
      </c>
      <c r="F7" s="2" t="s">
        <v>21</v>
      </c>
      <c r="G7" s="2" t="s">
        <v>21</v>
      </c>
      <c r="H7" s="2" t="s">
        <v>21</v>
      </c>
      <c r="I7" s="2" t="s">
        <v>21</v>
      </c>
      <c r="J7" s="2" t="s">
        <v>21</v>
      </c>
      <c r="K7" s="2" t="s">
        <v>21</v>
      </c>
      <c r="L7" s="2" t="s">
        <v>21</v>
      </c>
      <c r="M7" s="2" t="s">
        <v>21</v>
      </c>
      <c r="N7" s="2" t="s">
        <v>21</v>
      </c>
      <c r="O7" s="9">
        <v>1069.5999999999999</v>
      </c>
      <c r="P7" s="2" t="s">
        <v>21</v>
      </c>
      <c r="Q7" s="2" t="s">
        <v>21</v>
      </c>
      <c r="R7" s="2" t="s">
        <v>21</v>
      </c>
    </row>
    <row r="8" spans="2:18" x14ac:dyDescent="0.25">
      <c r="B8" s="44">
        <v>1998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21</v>
      </c>
      <c r="M8" s="2" t="s">
        <v>21</v>
      </c>
      <c r="N8" s="2" t="s">
        <v>21</v>
      </c>
      <c r="O8" s="9">
        <v>1624.6</v>
      </c>
      <c r="P8" s="2" t="s">
        <v>21</v>
      </c>
      <c r="Q8" s="2" t="s">
        <v>21</v>
      </c>
      <c r="R8" s="2" t="s">
        <v>21</v>
      </c>
    </row>
    <row r="9" spans="2:18" x14ac:dyDescent="0.25">
      <c r="B9" s="44">
        <v>1999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3">
        <v>1751</v>
      </c>
      <c r="P9" s="17" t="s">
        <v>21</v>
      </c>
      <c r="Q9" s="18" t="s">
        <v>21</v>
      </c>
      <c r="R9" s="18" t="s">
        <v>21</v>
      </c>
    </row>
    <row r="10" spans="2:18" x14ac:dyDescent="0.25">
      <c r="B10" s="45">
        <v>2000</v>
      </c>
      <c r="C10" s="24">
        <v>419.5</v>
      </c>
      <c r="D10" s="24">
        <v>120</v>
      </c>
      <c r="E10" s="24">
        <v>67.400000000000006</v>
      </c>
      <c r="F10" s="24">
        <v>92.8</v>
      </c>
      <c r="G10" s="24">
        <v>139.69999999999999</v>
      </c>
      <c r="H10" s="24">
        <v>255.8</v>
      </c>
      <c r="I10" s="24">
        <v>109.8</v>
      </c>
      <c r="J10" s="24">
        <v>108.9</v>
      </c>
      <c r="K10" s="24">
        <v>24.9</v>
      </c>
      <c r="L10" s="24">
        <v>18.600000000000001</v>
      </c>
      <c r="M10" s="24">
        <v>23.6</v>
      </c>
      <c r="N10" s="25" t="s">
        <v>21</v>
      </c>
      <c r="O10" s="54">
        <f>SUM(C10:N10)</f>
        <v>1380.9999999999998</v>
      </c>
      <c r="P10" s="54">
        <f t="shared" ref="P10:P11" si="0">AVERAGE(C10:N10)</f>
        <v>125.54545454545452</v>
      </c>
      <c r="Q10" s="19">
        <f t="shared" ref="Q10:Q11" si="1">MIN(C10:N10)</f>
        <v>18.600000000000001</v>
      </c>
      <c r="R10" s="19">
        <f t="shared" ref="R10:R11" si="2">MAX(C10:N10)</f>
        <v>419.5</v>
      </c>
    </row>
    <row r="11" spans="2:18" x14ac:dyDescent="0.25">
      <c r="B11" s="45">
        <v>2001</v>
      </c>
      <c r="C11" s="24">
        <v>30</v>
      </c>
      <c r="D11" s="24">
        <v>0.7</v>
      </c>
      <c r="E11" s="24">
        <v>7.5</v>
      </c>
      <c r="F11" s="24">
        <v>107.5</v>
      </c>
      <c r="G11" s="24">
        <v>150.5</v>
      </c>
      <c r="H11" s="24">
        <v>373.1</v>
      </c>
      <c r="I11" s="24">
        <v>216.3</v>
      </c>
      <c r="J11" s="24">
        <v>116.6</v>
      </c>
      <c r="K11" s="24">
        <v>108.1</v>
      </c>
      <c r="L11" s="26">
        <v>0</v>
      </c>
      <c r="M11" s="24">
        <v>97.9</v>
      </c>
      <c r="N11" s="26">
        <v>0</v>
      </c>
      <c r="O11" s="54">
        <f>SUM(C11:N11)</f>
        <v>1208.2</v>
      </c>
      <c r="P11" s="54">
        <f t="shared" si="0"/>
        <v>100.68333333333334</v>
      </c>
      <c r="Q11" s="19">
        <f t="shared" si="1"/>
        <v>0</v>
      </c>
      <c r="R11" s="19">
        <f t="shared" si="2"/>
        <v>373.1</v>
      </c>
    </row>
    <row r="12" spans="2:18" x14ac:dyDescent="0.25">
      <c r="B12" s="45">
        <v>2002</v>
      </c>
      <c r="C12" s="27" t="s">
        <v>21</v>
      </c>
      <c r="D12" s="27" t="s">
        <v>21</v>
      </c>
      <c r="E12" s="27" t="s">
        <v>21</v>
      </c>
      <c r="F12" s="27" t="s">
        <v>21</v>
      </c>
      <c r="G12" s="27" t="s">
        <v>21</v>
      </c>
      <c r="H12" s="27" t="s">
        <v>21</v>
      </c>
      <c r="I12" s="27" t="s">
        <v>21</v>
      </c>
      <c r="J12" s="27" t="s">
        <v>21</v>
      </c>
      <c r="K12" s="27" t="s">
        <v>21</v>
      </c>
      <c r="L12" s="27" t="s">
        <v>21</v>
      </c>
      <c r="M12" s="27" t="s">
        <v>21</v>
      </c>
      <c r="N12" s="27" t="s">
        <v>21</v>
      </c>
      <c r="O12" s="28" t="s">
        <v>21</v>
      </c>
      <c r="P12" s="28" t="s">
        <v>21</v>
      </c>
      <c r="Q12" s="28" t="s">
        <v>21</v>
      </c>
      <c r="R12" s="28" t="s">
        <v>21</v>
      </c>
    </row>
    <row r="13" spans="2:18" x14ac:dyDescent="0.25">
      <c r="B13" s="45">
        <v>2003</v>
      </c>
      <c r="C13" s="24">
        <v>13.5</v>
      </c>
      <c r="D13" s="24">
        <v>2.4</v>
      </c>
      <c r="E13" s="24">
        <v>63.7</v>
      </c>
      <c r="F13" s="24">
        <v>73.099999999999994</v>
      </c>
      <c r="G13" s="24">
        <v>266.8</v>
      </c>
      <c r="H13" s="24">
        <v>142.6</v>
      </c>
      <c r="I13" s="24">
        <v>157</v>
      </c>
      <c r="J13" s="24">
        <v>143.19999999999999</v>
      </c>
      <c r="K13" s="24">
        <v>84.3</v>
      </c>
      <c r="L13" s="24">
        <v>165.4</v>
      </c>
      <c r="M13" s="29">
        <v>119.3</v>
      </c>
      <c r="N13" s="24">
        <v>3.8</v>
      </c>
      <c r="O13" s="54">
        <f t="shared" ref="O13:O25" si="3">SUM(C13:N13)</f>
        <v>1235.0999999999999</v>
      </c>
      <c r="P13" s="54">
        <f t="shared" ref="P13:P19" si="4">AVERAGE(C13:N13)</f>
        <v>102.925</v>
      </c>
      <c r="Q13" s="19">
        <f t="shared" ref="Q13:Q25" si="5">MIN(C13:N13)</f>
        <v>2.4</v>
      </c>
      <c r="R13" s="19">
        <f t="shared" ref="R13:R25" si="6">MAX(C13:N13)</f>
        <v>266.8</v>
      </c>
    </row>
    <row r="14" spans="2:18" x14ac:dyDescent="0.25">
      <c r="B14" s="45">
        <v>2004</v>
      </c>
      <c r="C14" s="30">
        <v>175.2</v>
      </c>
      <c r="D14" s="30">
        <v>44.7</v>
      </c>
      <c r="E14" s="30">
        <v>68</v>
      </c>
      <c r="F14" s="30">
        <v>137.19999999999999</v>
      </c>
      <c r="G14" s="30">
        <v>81.2</v>
      </c>
      <c r="H14" s="30">
        <v>159.80000000000001</v>
      </c>
      <c r="I14" s="31">
        <v>295.60000000000002</v>
      </c>
      <c r="J14" s="30">
        <v>124.5</v>
      </c>
      <c r="K14" s="30">
        <v>102.5</v>
      </c>
      <c r="L14" s="30">
        <v>7.8</v>
      </c>
      <c r="M14" s="30">
        <v>7</v>
      </c>
      <c r="N14" s="16">
        <v>0</v>
      </c>
      <c r="O14" s="54">
        <f t="shared" si="3"/>
        <v>1203.4999999999998</v>
      </c>
      <c r="P14" s="54">
        <f t="shared" si="4"/>
        <v>100.29166666666664</v>
      </c>
      <c r="Q14" s="19">
        <f t="shared" si="5"/>
        <v>0</v>
      </c>
      <c r="R14" s="19">
        <f t="shared" si="6"/>
        <v>295.60000000000002</v>
      </c>
    </row>
    <row r="15" spans="2:18" x14ac:dyDescent="0.25">
      <c r="B15" s="45">
        <v>2005</v>
      </c>
      <c r="C15" s="32">
        <v>75.5</v>
      </c>
      <c r="D15" s="32">
        <v>7.9</v>
      </c>
      <c r="E15" s="32">
        <v>101.3</v>
      </c>
      <c r="F15" s="32">
        <v>214.4</v>
      </c>
      <c r="G15" s="32">
        <v>261.60000000000002</v>
      </c>
      <c r="H15" s="32">
        <v>208.8</v>
      </c>
      <c r="I15" s="32">
        <v>248</v>
      </c>
      <c r="J15" s="32">
        <v>178.8</v>
      </c>
      <c r="K15" s="32">
        <v>42.1</v>
      </c>
      <c r="L15" s="32">
        <v>23.9</v>
      </c>
      <c r="M15" s="39">
        <v>0</v>
      </c>
      <c r="N15" s="32">
        <v>28.7</v>
      </c>
      <c r="O15" s="54">
        <f t="shared" si="3"/>
        <v>1391</v>
      </c>
      <c r="P15" s="54">
        <f t="shared" si="4"/>
        <v>115.91666666666667</v>
      </c>
      <c r="Q15" s="19">
        <f t="shared" si="5"/>
        <v>0</v>
      </c>
      <c r="R15" s="19">
        <f t="shared" si="6"/>
        <v>261.60000000000002</v>
      </c>
    </row>
    <row r="16" spans="2:18" x14ac:dyDescent="0.25">
      <c r="B16" s="45">
        <v>2006</v>
      </c>
      <c r="C16" s="32">
        <v>33.9</v>
      </c>
      <c r="D16" s="32">
        <v>12.6</v>
      </c>
      <c r="E16" s="32">
        <v>29</v>
      </c>
      <c r="F16" s="32">
        <v>352.2</v>
      </c>
      <c r="G16" s="32">
        <v>157.80000000000001</v>
      </c>
      <c r="H16" s="32">
        <v>336.3</v>
      </c>
      <c r="I16" s="32">
        <v>247.8</v>
      </c>
      <c r="J16" s="32">
        <v>134.9</v>
      </c>
      <c r="K16" s="14" t="s">
        <v>21</v>
      </c>
      <c r="L16" s="14" t="s">
        <v>21</v>
      </c>
      <c r="M16" s="14" t="s">
        <v>21</v>
      </c>
      <c r="N16" s="14" t="s">
        <v>21</v>
      </c>
      <c r="O16" s="54">
        <f t="shared" si="3"/>
        <v>1304.5</v>
      </c>
      <c r="P16" s="54">
        <f t="shared" si="4"/>
        <v>163.0625</v>
      </c>
      <c r="Q16" s="19">
        <f t="shared" si="5"/>
        <v>12.6</v>
      </c>
      <c r="R16" s="19">
        <f t="shared" si="6"/>
        <v>352.2</v>
      </c>
    </row>
    <row r="17" spans="2:18" x14ac:dyDescent="0.25">
      <c r="B17" s="45">
        <v>2007</v>
      </c>
      <c r="C17" s="32">
        <v>48.1</v>
      </c>
      <c r="D17" s="32">
        <v>123</v>
      </c>
      <c r="E17" s="32">
        <v>192.7</v>
      </c>
      <c r="F17" s="32">
        <v>213.1</v>
      </c>
      <c r="G17" s="32">
        <v>407.6</v>
      </c>
      <c r="H17" s="32">
        <v>203.6</v>
      </c>
      <c r="I17" s="32">
        <v>178.4</v>
      </c>
      <c r="J17" s="32">
        <v>200.3</v>
      </c>
      <c r="K17" s="32">
        <v>109</v>
      </c>
      <c r="L17" s="32">
        <v>54.4</v>
      </c>
      <c r="M17" s="32">
        <v>5</v>
      </c>
      <c r="N17" s="32">
        <v>19.2</v>
      </c>
      <c r="O17" s="54">
        <f t="shared" si="3"/>
        <v>1754.4</v>
      </c>
      <c r="P17" s="54">
        <f t="shared" si="4"/>
        <v>146.20000000000002</v>
      </c>
      <c r="Q17" s="19">
        <f t="shared" si="5"/>
        <v>5</v>
      </c>
      <c r="R17" s="19">
        <f t="shared" si="6"/>
        <v>407.6</v>
      </c>
    </row>
    <row r="18" spans="2:18" x14ac:dyDescent="0.25">
      <c r="B18" s="45">
        <v>2008</v>
      </c>
      <c r="C18" s="57">
        <v>15.8</v>
      </c>
      <c r="D18" s="57">
        <v>39.1</v>
      </c>
      <c r="E18" s="57">
        <v>252.29999999999995</v>
      </c>
      <c r="F18" s="57">
        <v>132.20000000000002</v>
      </c>
      <c r="G18" s="57">
        <v>505.49999999999994</v>
      </c>
      <c r="H18" s="57">
        <v>181.2</v>
      </c>
      <c r="I18" s="57">
        <v>200.7</v>
      </c>
      <c r="J18" s="57">
        <v>123.50000000000001</v>
      </c>
      <c r="K18" s="57">
        <v>31.5</v>
      </c>
      <c r="L18" s="57">
        <v>42.5</v>
      </c>
      <c r="M18" s="57">
        <v>0</v>
      </c>
      <c r="N18" s="57">
        <v>5.5</v>
      </c>
      <c r="O18" s="54">
        <f t="shared" si="3"/>
        <v>1529.8</v>
      </c>
      <c r="P18" s="54">
        <f t="shared" si="4"/>
        <v>127.48333333333333</v>
      </c>
      <c r="Q18" s="19">
        <f t="shared" si="5"/>
        <v>0</v>
      </c>
      <c r="R18" s="19">
        <f t="shared" si="6"/>
        <v>505.49999999999994</v>
      </c>
    </row>
    <row r="19" spans="2:18" x14ac:dyDescent="0.25">
      <c r="B19" s="45">
        <v>2009</v>
      </c>
      <c r="C19" s="57">
        <v>28.200000000000003</v>
      </c>
      <c r="D19" s="57">
        <v>84</v>
      </c>
      <c r="E19" s="57">
        <v>3.3</v>
      </c>
      <c r="F19" s="57">
        <v>217.89999999999998</v>
      </c>
      <c r="G19" s="57">
        <v>513.4</v>
      </c>
      <c r="H19" s="57">
        <v>286.39999999999998</v>
      </c>
      <c r="I19" s="57">
        <v>220.3</v>
      </c>
      <c r="J19" s="57">
        <v>331.2</v>
      </c>
      <c r="K19" s="57">
        <v>122.6</v>
      </c>
      <c r="L19" s="57">
        <v>68.600000000000009</v>
      </c>
      <c r="M19" s="57">
        <v>0</v>
      </c>
      <c r="N19" s="57">
        <v>9.8000000000000007</v>
      </c>
      <c r="O19" s="54">
        <f t="shared" si="3"/>
        <v>1885.6999999999996</v>
      </c>
      <c r="P19" s="54">
        <f t="shared" si="4"/>
        <v>157.14166666666662</v>
      </c>
      <c r="Q19" s="19">
        <f t="shared" si="5"/>
        <v>0</v>
      </c>
      <c r="R19" s="19">
        <f t="shared" si="6"/>
        <v>513.4</v>
      </c>
    </row>
    <row r="20" spans="2:18" x14ac:dyDescent="0.25">
      <c r="B20" s="45">
        <v>2010</v>
      </c>
      <c r="C20" s="36">
        <v>88.6</v>
      </c>
      <c r="D20" s="36">
        <v>83.9</v>
      </c>
      <c r="E20" s="36">
        <v>31</v>
      </c>
      <c r="F20" s="36">
        <v>527.29999999999995</v>
      </c>
      <c r="G20" s="36">
        <v>219.2</v>
      </c>
      <c r="H20" s="36">
        <v>374.9</v>
      </c>
      <c r="I20" s="36">
        <v>235.9</v>
      </c>
      <c r="J20" s="36">
        <v>135.69999999999999</v>
      </c>
      <c r="K20" s="36">
        <v>168.8</v>
      </c>
      <c r="L20" s="36">
        <v>107</v>
      </c>
      <c r="M20" s="36">
        <v>16</v>
      </c>
      <c r="N20" s="36">
        <v>2.5</v>
      </c>
      <c r="O20" s="54">
        <f t="shared" si="3"/>
        <v>1990.8000000000002</v>
      </c>
      <c r="P20" s="33">
        <v>86.25</v>
      </c>
      <c r="Q20" s="19">
        <f t="shared" si="5"/>
        <v>2.5</v>
      </c>
      <c r="R20" s="19">
        <f t="shared" si="6"/>
        <v>527.29999999999995</v>
      </c>
    </row>
    <row r="21" spans="2:18" x14ac:dyDescent="0.25">
      <c r="B21" s="45">
        <v>2011</v>
      </c>
      <c r="C21" s="34">
        <v>131.19999999999999</v>
      </c>
      <c r="D21" s="34">
        <v>105.5</v>
      </c>
      <c r="E21" s="34">
        <v>132.30000000000001</v>
      </c>
      <c r="F21" s="34">
        <v>250.9</v>
      </c>
      <c r="G21" s="34">
        <v>326.89999999999998</v>
      </c>
      <c r="H21" s="34">
        <v>120.2</v>
      </c>
      <c r="I21" s="34">
        <v>205.9</v>
      </c>
      <c r="J21" s="34">
        <v>131</v>
      </c>
      <c r="K21" s="34">
        <v>62.2</v>
      </c>
      <c r="L21" s="36">
        <v>34.700000000000003</v>
      </c>
      <c r="M21" s="36">
        <v>117.7</v>
      </c>
      <c r="N21" s="36">
        <v>2.5</v>
      </c>
      <c r="O21" s="54">
        <f t="shared" si="3"/>
        <v>1621.0000000000002</v>
      </c>
      <c r="P21" s="55">
        <v>135.08333333333334</v>
      </c>
      <c r="Q21" s="19">
        <f t="shared" si="5"/>
        <v>2.5</v>
      </c>
      <c r="R21" s="19">
        <f t="shared" si="6"/>
        <v>326.89999999999998</v>
      </c>
    </row>
    <row r="22" spans="2:18" x14ac:dyDescent="0.25">
      <c r="B22" s="45">
        <v>2012</v>
      </c>
      <c r="C22" s="35">
        <v>44.5</v>
      </c>
      <c r="D22" s="36">
        <v>84.3</v>
      </c>
      <c r="E22" s="36">
        <v>48.2</v>
      </c>
      <c r="F22" s="36">
        <v>19</v>
      </c>
      <c r="G22" s="36">
        <v>216.6</v>
      </c>
      <c r="H22" s="37">
        <v>130.1</v>
      </c>
      <c r="I22" s="36">
        <v>195.8</v>
      </c>
      <c r="J22" s="36">
        <v>192.7</v>
      </c>
      <c r="K22" s="36">
        <v>122.2</v>
      </c>
      <c r="L22" s="36">
        <v>87</v>
      </c>
      <c r="M22" s="36">
        <v>4.0999999999999996</v>
      </c>
      <c r="N22" s="38">
        <v>11.5</v>
      </c>
      <c r="O22" s="54">
        <f t="shared" si="3"/>
        <v>1156</v>
      </c>
      <c r="P22" s="55">
        <v>96.333333333333329</v>
      </c>
      <c r="Q22" s="19">
        <f t="shared" si="5"/>
        <v>4.0999999999999996</v>
      </c>
      <c r="R22" s="19">
        <f t="shared" si="6"/>
        <v>216.6</v>
      </c>
    </row>
    <row r="23" spans="2:18" x14ac:dyDescent="0.25">
      <c r="B23" s="45">
        <v>2013</v>
      </c>
      <c r="C23" s="56">
        <f>AVERAGE(C19:C21)</f>
        <v>82.666666666666671</v>
      </c>
      <c r="D23" s="56">
        <f t="shared" ref="D23:R25" si="7">AVERAGE(D19:D21)</f>
        <v>91.133333333333326</v>
      </c>
      <c r="E23" s="56">
        <f t="shared" si="7"/>
        <v>55.533333333333339</v>
      </c>
      <c r="F23" s="56">
        <f t="shared" si="7"/>
        <v>332.0333333333333</v>
      </c>
      <c r="G23" s="56">
        <f t="shared" si="7"/>
        <v>353.16666666666669</v>
      </c>
      <c r="H23" s="56">
        <f t="shared" si="7"/>
        <v>260.5</v>
      </c>
      <c r="I23" s="56">
        <f t="shared" si="7"/>
        <v>220.70000000000002</v>
      </c>
      <c r="J23" s="56">
        <f t="shared" si="7"/>
        <v>199.29999999999998</v>
      </c>
      <c r="K23" s="56">
        <f t="shared" si="7"/>
        <v>117.86666666666666</v>
      </c>
      <c r="L23" s="56">
        <f t="shared" si="7"/>
        <v>70.100000000000009</v>
      </c>
      <c r="M23" s="56">
        <f t="shared" si="7"/>
        <v>44.566666666666663</v>
      </c>
      <c r="N23" s="56">
        <f t="shared" si="7"/>
        <v>4.9333333333333336</v>
      </c>
      <c r="O23" s="54">
        <f t="shared" si="3"/>
        <v>1832.4999999999998</v>
      </c>
      <c r="P23" s="10">
        <f t="shared" si="7"/>
        <v>126.15833333333332</v>
      </c>
      <c r="Q23" s="19">
        <f t="shared" si="5"/>
        <v>4.9333333333333336</v>
      </c>
      <c r="R23" s="19">
        <f t="shared" si="6"/>
        <v>353.16666666666669</v>
      </c>
    </row>
    <row r="24" spans="2:18" x14ac:dyDescent="0.25">
      <c r="B24" s="45">
        <v>2014</v>
      </c>
      <c r="C24" s="40">
        <v>44.1</v>
      </c>
      <c r="D24" s="40">
        <v>83</v>
      </c>
      <c r="E24" s="40">
        <v>101.7</v>
      </c>
      <c r="F24" s="40">
        <v>208.8</v>
      </c>
      <c r="G24" s="40">
        <v>218.9</v>
      </c>
      <c r="H24" s="40">
        <v>220.7</v>
      </c>
      <c r="I24" s="40">
        <v>282.7</v>
      </c>
      <c r="J24" s="40">
        <v>117.1</v>
      </c>
      <c r="K24" s="40">
        <v>117</v>
      </c>
      <c r="L24" s="40">
        <v>141.9</v>
      </c>
      <c r="M24" s="40">
        <v>97.9</v>
      </c>
      <c r="N24" s="40">
        <v>16.7</v>
      </c>
      <c r="O24" s="54">
        <f t="shared" si="3"/>
        <v>1650.5000000000002</v>
      </c>
      <c r="P24" s="10">
        <f t="shared" si="7"/>
        <v>105.8888888888889</v>
      </c>
      <c r="Q24" s="19">
        <f t="shared" si="5"/>
        <v>16.7</v>
      </c>
      <c r="R24" s="19">
        <f t="shared" si="6"/>
        <v>282.7</v>
      </c>
    </row>
    <row r="25" spans="2:18" x14ac:dyDescent="0.25">
      <c r="B25" s="45">
        <v>2015</v>
      </c>
      <c r="C25" s="50">
        <v>12</v>
      </c>
      <c r="D25" s="50">
        <v>64.8</v>
      </c>
      <c r="E25" s="50">
        <v>86.2</v>
      </c>
      <c r="F25" s="50">
        <v>207</v>
      </c>
      <c r="G25" s="50">
        <v>452.8</v>
      </c>
      <c r="H25" s="50">
        <v>210.6</v>
      </c>
      <c r="I25" s="50">
        <v>271.10000000000002</v>
      </c>
      <c r="J25" s="50">
        <v>99.1</v>
      </c>
      <c r="K25" s="50">
        <v>57.8</v>
      </c>
      <c r="L25" s="50">
        <v>33.200000000000003</v>
      </c>
      <c r="M25" s="50">
        <v>0</v>
      </c>
      <c r="N25" s="50">
        <v>30.9</v>
      </c>
      <c r="O25" s="54">
        <f t="shared" si="3"/>
        <v>1525.5</v>
      </c>
      <c r="P25" s="10">
        <f t="shared" si="7"/>
        <v>119.19166666666666</v>
      </c>
      <c r="Q25" s="19">
        <f t="shared" si="5"/>
        <v>0</v>
      </c>
      <c r="R25" s="19">
        <f t="shared" si="6"/>
        <v>452.8</v>
      </c>
    </row>
    <row r="26" spans="2:18" x14ac:dyDescent="0.25">
      <c r="B26" s="45">
        <v>2016</v>
      </c>
      <c r="C26" s="41">
        <v>99.6</v>
      </c>
      <c r="D26" s="41">
        <v>30.6</v>
      </c>
      <c r="E26" s="41">
        <v>81.2</v>
      </c>
      <c r="F26" s="41">
        <v>51.7</v>
      </c>
      <c r="G26" s="41">
        <v>213</v>
      </c>
      <c r="H26" s="41">
        <v>181</v>
      </c>
      <c r="I26" s="41">
        <v>69.099999999999994</v>
      </c>
      <c r="J26" s="41">
        <v>79.3</v>
      </c>
      <c r="K26" s="41">
        <v>75.7</v>
      </c>
      <c r="L26" s="41">
        <v>22.3</v>
      </c>
      <c r="M26" s="41">
        <v>14</v>
      </c>
      <c r="N26" s="41">
        <v>26.7</v>
      </c>
      <c r="O26" s="52">
        <f t="shared" ref="O26" si="8">SUM(B26:N26)</f>
        <v>2960.1999999999994</v>
      </c>
      <c r="P26" s="53">
        <f t="shared" ref="P26" si="9">AVERAGE(C26:N26)</f>
        <v>78.683333333333323</v>
      </c>
      <c r="Q26" s="53">
        <f t="shared" ref="Q26" si="10">MIN(C26:N26)</f>
        <v>14</v>
      </c>
      <c r="R26" s="53">
        <f t="shared" ref="R26" si="11">MAX(C26:N26)</f>
        <v>213</v>
      </c>
    </row>
    <row r="27" spans="2:18" x14ac:dyDescent="0.25">
      <c r="B27" s="45">
        <v>2017</v>
      </c>
      <c r="C27" s="58">
        <v>15.9</v>
      </c>
      <c r="D27" s="58">
        <v>48.199999999999996</v>
      </c>
      <c r="E27" s="58">
        <v>105.3</v>
      </c>
      <c r="F27" s="58">
        <v>183.3</v>
      </c>
      <c r="G27" s="58">
        <v>460.9</v>
      </c>
      <c r="H27" s="58">
        <v>364.59999999999997</v>
      </c>
      <c r="I27" s="58">
        <v>181.60000000000002</v>
      </c>
      <c r="J27" s="58" t="s">
        <v>23</v>
      </c>
      <c r="K27" s="58">
        <v>308.5</v>
      </c>
      <c r="L27" s="58">
        <v>145.39999999999998</v>
      </c>
      <c r="M27" s="58">
        <v>49.2</v>
      </c>
      <c r="N27" s="58">
        <v>52.6</v>
      </c>
      <c r="O27" s="9">
        <f t="shared" ref="O27:O29" si="12">SUM(C27:N27)</f>
        <v>1915.4999999999998</v>
      </c>
      <c r="P27" s="9">
        <f t="shared" ref="P27:P29" si="13">AVERAGE(C27:N27)</f>
        <v>174.13636363636363</v>
      </c>
      <c r="Q27" s="9">
        <f t="shared" ref="Q27:Q29" si="14">MIN(C27:N27)</f>
        <v>15.9</v>
      </c>
      <c r="R27" s="9">
        <f t="shared" ref="R27:R29" si="15">MAX(C27:N27)</f>
        <v>460.9</v>
      </c>
    </row>
    <row r="28" spans="2:18" x14ac:dyDescent="0.25">
      <c r="B28" s="45">
        <v>2018</v>
      </c>
      <c r="C28" s="58">
        <v>38.9</v>
      </c>
      <c r="D28" s="58">
        <v>115.4</v>
      </c>
      <c r="E28" s="58">
        <v>66.5</v>
      </c>
      <c r="F28" s="58">
        <v>148.69999999999999</v>
      </c>
      <c r="G28" s="58">
        <v>156.4</v>
      </c>
      <c r="H28" s="58">
        <v>175.5</v>
      </c>
      <c r="I28" s="58">
        <v>140.30000000000001</v>
      </c>
      <c r="J28" s="58">
        <v>70.099999999999994</v>
      </c>
      <c r="K28" s="58">
        <v>19.8</v>
      </c>
      <c r="L28" s="58">
        <v>8</v>
      </c>
      <c r="M28" s="58">
        <v>59.4</v>
      </c>
      <c r="N28" s="58">
        <v>30.4</v>
      </c>
      <c r="O28" s="9">
        <f t="shared" si="12"/>
        <v>1029.4000000000001</v>
      </c>
      <c r="P28" s="9">
        <f t="shared" si="13"/>
        <v>85.783333333333346</v>
      </c>
      <c r="Q28" s="9">
        <f t="shared" si="14"/>
        <v>8</v>
      </c>
      <c r="R28" s="9">
        <f t="shared" si="15"/>
        <v>175.5</v>
      </c>
    </row>
    <row r="29" spans="2:18" ht="15.75" thickBot="1" x14ac:dyDescent="0.3">
      <c r="B29" s="46">
        <v>2019</v>
      </c>
      <c r="C29" s="41">
        <v>36</v>
      </c>
      <c r="D29" s="41">
        <v>48</v>
      </c>
      <c r="E29" s="41">
        <v>128.9</v>
      </c>
      <c r="F29" s="41">
        <v>84.5</v>
      </c>
      <c r="G29" s="41">
        <v>104.8</v>
      </c>
      <c r="H29" s="41">
        <v>375.3</v>
      </c>
      <c r="I29" s="41">
        <v>509.4</v>
      </c>
      <c r="J29" s="42" t="s">
        <v>21</v>
      </c>
      <c r="K29" s="42" t="s">
        <v>21</v>
      </c>
      <c r="L29" s="42" t="s">
        <v>21</v>
      </c>
      <c r="M29" s="42" t="s">
        <v>21</v>
      </c>
      <c r="N29" s="42" t="s">
        <v>21</v>
      </c>
      <c r="O29" s="9">
        <f t="shared" si="12"/>
        <v>1286.9000000000001</v>
      </c>
      <c r="P29" s="9">
        <f t="shared" si="13"/>
        <v>183.84285714285716</v>
      </c>
      <c r="Q29" s="9">
        <f t="shared" si="14"/>
        <v>36</v>
      </c>
      <c r="R29" s="9">
        <f t="shared" si="15"/>
        <v>509.4</v>
      </c>
    </row>
    <row r="30" spans="2:18" ht="15.75" thickBot="1" x14ac:dyDescent="0.3">
      <c r="B30" s="47" t="s">
        <v>18</v>
      </c>
      <c r="C30" s="42">
        <f>AVERAGE(C10:C29)</f>
        <v>75.429824561403507</v>
      </c>
      <c r="D30" s="42">
        <f t="shared" ref="D30:N30" si="16">AVERAGE(D10:D29)</f>
        <v>62.59122807017544</v>
      </c>
      <c r="E30" s="42">
        <f t="shared" si="16"/>
        <v>85.370175438596505</v>
      </c>
      <c r="F30" s="42">
        <f t="shared" si="16"/>
        <v>187.03333333333333</v>
      </c>
      <c r="G30" s="42">
        <f t="shared" si="16"/>
        <v>274.04035087719296</v>
      </c>
      <c r="H30" s="42">
        <f t="shared" si="16"/>
        <v>240.05263157894731</v>
      </c>
      <c r="I30" s="42">
        <f t="shared" si="16"/>
        <v>220.33684210526314</v>
      </c>
      <c r="J30" s="42">
        <f t="shared" si="16"/>
        <v>146.24705882352941</v>
      </c>
      <c r="K30" s="42">
        <f t="shared" si="16"/>
        <v>98.521568627450975</v>
      </c>
      <c r="L30" s="42">
        <f t="shared" si="16"/>
        <v>60.635294117647071</v>
      </c>
      <c r="M30" s="42">
        <f t="shared" si="16"/>
        <v>38.568627450980394</v>
      </c>
      <c r="N30" s="42">
        <f t="shared" si="16"/>
        <v>15.358333333333333</v>
      </c>
      <c r="O30" s="51">
        <f>AVERAGE(O10:O29)</f>
        <v>1571.6578947368421</v>
      </c>
      <c r="P30" s="51">
        <f>AVERAGE(P10:P29)</f>
        <v>122.66321390597705</v>
      </c>
      <c r="Q30" s="51">
        <f>AVERAGE(Q10:Q29)</f>
        <v>7.5385964912280707</v>
      </c>
      <c r="R30" s="51">
        <f>AVERAGE(R10:R29)</f>
        <v>363.87192982456139</v>
      </c>
    </row>
    <row r="31" spans="2:18" x14ac:dyDescent="0.25">
      <c r="B31" s="5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8"/>
      <c r="P31" s="49"/>
      <c r="Q31" s="49"/>
      <c r="R31" s="49"/>
    </row>
    <row r="32" spans="2:18" x14ac:dyDescent="0.25">
      <c r="B32" s="5" t="s">
        <v>20</v>
      </c>
      <c r="C32" s="6"/>
    </row>
    <row r="33" spans="2:7" x14ac:dyDescent="0.25">
      <c r="B33" t="s">
        <v>19</v>
      </c>
    </row>
    <row r="34" spans="2:7" x14ac:dyDescent="0.25">
      <c r="B34" s="20" t="s">
        <v>24</v>
      </c>
      <c r="C34" s="20"/>
      <c r="D34" s="20"/>
      <c r="E34" s="20"/>
      <c r="F34" s="20"/>
      <c r="G34" s="20"/>
    </row>
  </sheetData>
  <mergeCells count="1">
    <mergeCell ref="B3:B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2024-09-16T19:24:50Z</dcterms:modified>
</cp:coreProperties>
</file>