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195" windowWidth="20640" windowHeight="11460"/>
  </bookViews>
  <sheets>
    <sheet name="Planilha1" sheetId="1" r:id="rId1"/>
    <sheet name="Planilha2" sheetId="2" r:id="rId2"/>
    <sheet name="Planilha3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C23" i="1"/>
  <c r="D23" i="1"/>
  <c r="E23" i="1"/>
  <c r="F23" i="1"/>
  <c r="G23" i="1"/>
  <c r="H23" i="1"/>
  <c r="I23" i="1"/>
  <c r="J23" i="1"/>
  <c r="K23" i="1"/>
  <c r="L23" i="1"/>
  <c r="M23" i="1"/>
  <c r="B23" i="1"/>
  <c r="Q22" i="1"/>
  <c r="P22" i="1"/>
  <c r="O22" i="1"/>
  <c r="N22" i="1"/>
  <c r="Q21" i="1" l="1"/>
  <c r="P21" i="1"/>
  <c r="O21" i="1"/>
  <c r="N21" i="1"/>
  <c r="Q21" i="3" l="1"/>
  <c r="Q20" i="3"/>
  <c r="Q18" i="3"/>
  <c r="Q19" i="3"/>
  <c r="Q17" i="3"/>
  <c r="Q16" i="3"/>
  <c r="Q15" i="3"/>
  <c r="P21" i="3"/>
  <c r="P20" i="3"/>
  <c r="P19" i="3"/>
  <c r="P18" i="3"/>
  <c r="P17" i="3"/>
  <c r="P16" i="3"/>
  <c r="O21" i="3"/>
  <c r="O20" i="3"/>
  <c r="O19" i="3"/>
  <c r="O18" i="3"/>
  <c r="O17" i="3"/>
  <c r="O16" i="3"/>
  <c r="N21" i="3"/>
  <c r="N20" i="3"/>
  <c r="N19" i="3"/>
  <c r="N18" i="3"/>
  <c r="N17" i="3"/>
  <c r="N16" i="3"/>
  <c r="Q20" i="2"/>
  <c r="Q19" i="2"/>
  <c r="P20" i="2"/>
  <c r="P19" i="2"/>
  <c r="O20" i="2"/>
  <c r="O19" i="2"/>
  <c r="N20" i="2"/>
  <c r="N19" i="2"/>
  <c r="N18" i="1"/>
  <c r="O17" i="1"/>
  <c r="Q20" i="1"/>
  <c r="Q19" i="1"/>
  <c r="Q18" i="1"/>
  <c r="Q17" i="1"/>
  <c r="Q16" i="1"/>
  <c r="Q15" i="1"/>
  <c r="P15" i="1"/>
  <c r="P16" i="1"/>
  <c r="P17" i="1"/>
  <c r="P18" i="1"/>
  <c r="P19" i="1"/>
  <c r="P20" i="1"/>
  <c r="O16" i="1"/>
  <c r="O18" i="1"/>
  <c r="O19" i="1"/>
  <c r="O20" i="1"/>
  <c r="O15" i="1"/>
  <c r="N15" i="1"/>
  <c r="N16" i="1"/>
  <c r="N17" i="1"/>
  <c r="N19" i="1"/>
  <c r="N20" i="1"/>
  <c r="N9" i="1"/>
  <c r="N12" i="1"/>
  <c r="Q17" i="2" l="1"/>
  <c r="P17" i="2"/>
  <c r="O17" i="2"/>
  <c r="N17" i="2"/>
  <c r="Q18" i="2"/>
  <c r="P18" i="2"/>
  <c r="O18" i="2"/>
  <c r="N18" i="2"/>
  <c r="E22" i="2"/>
  <c r="I22" i="2"/>
  <c r="L22" i="2"/>
  <c r="H22" i="2"/>
  <c r="D22" i="2"/>
  <c r="K22" i="2"/>
  <c r="J22" i="2"/>
  <c r="G22" i="2"/>
  <c r="F22" i="2"/>
  <c r="C22" i="2"/>
  <c r="B22" i="2"/>
  <c r="M22" i="2"/>
  <c r="Q21" i="2" l="1"/>
  <c r="P21" i="2"/>
  <c r="O21" i="2"/>
  <c r="N21" i="2"/>
  <c r="N16" i="2" l="1"/>
  <c r="O16" i="2"/>
  <c r="P16" i="2"/>
  <c r="Q16" i="2"/>
  <c r="M22" i="3" l="1"/>
  <c r="L22" i="3"/>
  <c r="K22" i="3"/>
  <c r="J22" i="3"/>
  <c r="I22" i="3"/>
  <c r="H22" i="3"/>
  <c r="G22" i="3"/>
  <c r="F22" i="3"/>
  <c r="E22" i="3"/>
  <c r="D22" i="3"/>
  <c r="C22" i="3"/>
  <c r="B22" i="3"/>
  <c r="P15" i="3"/>
  <c r="O15" i="3"/>
  <c r="N15" i="3"/>
  <c r="Q14" i="3"/>
  <c r="P14" i="3"/>
  <c r="O14" i="3"/>
  <c r="N14" i="3"/>
  <c r="Q13" i="3"/>
  <c r="P13" i="3"/>
  <c r="O13" i="3"/>
  <c r="N13" i="3"/>
  <c r="Q12" i="3"/>
  <c r="P12" i="3"/>
  <c r="O12" i="3"/>
  <c r="N12" i="3"/>
  <c r="Q11" i="3"/>
  <c r="P11" i="3"/>
  <c r="O11" i="3"/>
  <c r="N11" i="3"/>
  <c r="Q10" i="3"/>
  <c r="P10" i="3"/>
  <c r="O10" i="3"/>
  <c r="N10" i="3"/>
  <c r="Q9" i="3"/>
  <c r="P9" i="3"/>
  <c r="O9" i="3"/>
  <c r="N9" i="3"/>
  <c r="Q8" i="3"/>
  <c r="P8" i="3"/>
  <c r="O8" i="3"/>
  <c r="N8" i="3"/>
  <c r="Q7" i="3"/>
  <c r="P7" i="3"/>
  <c r="O7" i="3"/>
  <c r="N7" i="3"/>
  <c r="Q6" i="3"/>
  <c r="Q22" i="3" s="1"/>
  <c r="P6" i="3"/>
  <c r="P22" i="3" s="1"/>
  <c r="O6" i="3"/>
  <c r="O22" i="3" s="1"/>
  <c r="N6" i="3"/>
  <c r="N22" i="3" s="1"/>
  <c r="Q15" i="2"/>
  <c r="P15" i="2"/>
  <c r="O15" i="2"/>
  <c r="N15" i="2"/>
  <c r="Q14" i="2"/>
  <c r="P14" i="2"/>
  <c r="O14" i="2"/>
  <c r="N14" i="2"/>
  <c r="Q13" i="2"/>
  <c r="P13" i="2"/>
  <c r="O13" i="2"/>
  <c r="N13" i="2"/>
  <c r="Q12" i="2"/>
  <c r="P12" i="2"/>
  <c r="O12" i="2"/>
  <c r="N12" i="2"/>
  <c r="Q11" i="2"/>
  <c r="P11" i="2"/>
  <c r="O11" i="2"/>
  <c r="N11" i="2"/>
  <c r="Q10" i="2"/>
  <c r="P10" i="2"/>
  <c r="O10" i="2"/>
  <c r="N10" i="2"/>
  <c r="Q9" i="2"/>
  <c r="P9" i="2"/>
  <c r="O9" i="2"/>
  <c r="N9" i="2"/>
  <c r="Q8" i="2"/>
  <c r="P8" i="2"/>
  <c r="O8" i="2"/>
  <c r="N8" i="2"/>
  <c r="Q7" i="2"/>
  <c r="P7" i="2"/>
  <c r="O7" i="2"/>
  <c r="N7" i="2"/>
  <c r="Q6" i="2"/>
  <c r="P6" i="2"/>
  <c r="P22" i="2" s="1"/>
  <c r="O6" i="2"/>
  <c r="O22" i="2" s="1"/>
  <c r="N6" i="2"/>
  <c r="N22" i="2" s="1"/>
  <c r="Q22" i="2" l="1"/>
  <c r="Q14" i="1"/>
  <c r="P14" i="1"/>
  <c r="O14" i="1"/>
  <c r="N14" i="1"/>
  <c r="Q13" i="1"/>
  <c r="P13" i="1"/>
  <c r="O13" i="1"/>
  <c r="N13" i="1"/>
  <c r="Q12" i="1"/>
  <c r="P12" i="1"/>
  <c r="O12" i="1"/>
  <c r="Q11" i="1"/>
  <c r="P11" i="1"/>
  <c r="O11" i="1"/>
  <c r="N11" i="1"/>
  <c r="Q10" i="1"/>
  <c r="P10" i="1"/>
  <c r="O10" i="1"/>
  <c r="N10" i="1"/>
  <c r="Q9" i="1"/>
  <c r="P9" i="1"/>
  <c r="O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</calcChain>
</file>

<file path=xl/sharedStrings.xml><?xml version="1.0" encoding="utf-8"?>
<sst xmlns="http://schemas.openxmlformats.org/spreadsheetml/2006/main" count="75" uniqueCount="31">
  <si>
    <t>EMDAGRO</t>
  </si>
  <si>
    <t>ANOS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</si>
  <si>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</si>
  <si>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</si>
  <si>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</si>
  <si>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</si>
  <si>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</si>
  <si>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</si>
  <si>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</si>
  <si>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</si>
  <si>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</si>
  <si>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</si>
  <si>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</si>
  <si>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</si>
  <si>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Acm </t>
  </si>
  <si>
    <t>Média</t>
  </si>
  <si>
    <t>Min</t>
  </si>
  <si>
    <t>Max</t>
  </si>
  <si>
    <t>média</t>
  </si>
  <si>
    <t>HISTÓRICO DE PLUVIOSIDADE 2006 A 2021</t>
  </si>
  <si>
    <t>Pluviosidade média acumulada anual 2006 a 2021</t>
  </si>
  <si>
    <t>MUNICÍPIO DE    CRISTINAPÓLIS</t>
  </si>
  <si>
    <t>MUNICÍPIO DE CRISTINAPÓLIS</t>
  </si>
  <si>
    <t>10.6</t>
  </si>
  <si>
    <t>...</t>
  </si>
  <si>
    <t>Município de  CRISTINAPÓLIS</t>
  </si>
  <si>
    <t>Município de CRISTINAPÓLIS</t>
  </si>
  <si>
    <t xml:space="preserve">                                                      </t>
  </si>
  <si>
    <t>ANO</t>
  </si>
  <si>
    <t>HISTÓRICO DE PLUVIOSIDADE  CRISTINAPÓLIS 2006 A 2023</t>
  </si>
  <si>
    <t>Fonte: Esloc Cristinapólis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</si>
</sst>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_);_(* \(#,##0.0\);_(* \-??_);_(@_)"/>
    <numFmt numFmtId="165" formatCode="0.0"/>
    <numFmt numFmtId="166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CCCCFF"/>
      </patternFill>
    </fill>
    <fill>
      <patternFill patternType="solid">
        <fgColor theme="3" tint="0.79998168889431442"/>
        <bgColor rgb="FFCCCCFF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right" vertical="center"/>
      <protection locked="0"/>
    </xf>
    <xf numFmtId="165" fontId="5" fillId="0" borderId="1" xfId="1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5" fontId="7" fillId="0" borderId="1" xfId="2" applyNumberFormat="1" applyFont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 applyProtection="1">
      <alignment horizontal="right" vertical="center"/>
      <protection locked="0"/>
    </xf>
    <xf numFmtId="165" fontId="5" fillId="4" borderId="1" xfId="1" applyNumberFormat="1" applyFont="1" applyFill="1" applyBorder="1" applyAlignment="1" applyProtection="1">
      <alignment horizontal="right" vertical="center"/>
      <protection locked="0"/>
    </xf>
    <xf numFmtId="165" fontId="5" fillId="5" borderId="1" xfId="1" applyNumberFormat="1" applyFont="1" applyFill="1" applyBorder="1" applyAlignment="1" applyProtection="1">
      <alignment horizontal="right" vertical="center"/>
    </xf>
    <xf numFmtId="165" fontId="5" fillId="3" borderId="1" xfId="1" applyNumberFormat="1" applyFont="1" applyFill="1" applyBorder="1" applyAlignment="1" applyProtection="1">
      <alignment horizontal="right" vertical="center"/>
      <protection locked="0"/>
    </xf>
    <xf numFmtId="165" fontId="5" fillId="6" borderId="1" xfId="1" applyNumberFormat="1" applyFont="1" applyFill="1" applyBorder="1" applyAlignment="1" applyProtection="1">
      <alignment horizontal="right" vertical="center"/>
    </xf>
    <xf numFmtId="166" fontId="11" fillId="0" borderId="3" xfId="1" applyNumberFormat="1" applyFont="1" applyFill="1" applyBorder="1" applyAlignment="1">
      <alignment horizontal="right"/>
    </xf>
    <xf numFmtId="166" fontId="11" fillId="0" borderId="4" xfId="1" applyNumberFormat="1" applyFont="1" applyFill="1" applyBorder="1" applyAlignment="1">
      <alignment horizontal="right"/>
    </xf>
    <xf numFmtId="165" fontId="10" fillId="7" borderId="2" xfId="1" applyNumberFormat="1" applyFont="1" applyFill="1" applyBorder="1" applyAlignment="1" applyProtection="1"/>
    <xf numFmtId="165" fontId="10" fillId="0" borderId="1" xfId="1" applyNumberFormat="1" applyFont="1" applyFill="1" applyBorder="1" applyAlignment="1" applyProtection="1">
      <alignment horizontal="right" vertical="center"/>
      <protection locked="0"/>
    </xf>
    <xf numFmtId="165" fontId="2" fillId="9" borderId="1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5" fontId="5" fillId="0" borderId="8" xfId="1" applyNumberFormat="1" applyFont="1" applyBorder="1" applyAlignment="1">
      <alignment horizontal="right" vertical="center"/>
    </xf>
    <xf numFmtId="165" fontId="6" fillId="0" borderId="8" xfId="1" applyNumberFormat="1" applyFont="1" applyBorder="1" applyAlignment="1">
      <alignment horizontal="right" vertical="center"/>
    </xf>
    <xf numFmtId="165" fontId="5" fillId="0" borderId="8" xfId="1" applyNumberFormat="1" applyFont="1" applyBorder="1" applyAlignment="1" applyProtection="1">
      <alignment horizontal="right" vertical="center"/>
      <protection locked="0"/>
    </xf>
    <xf numFmtId="165" fontId="5" fillId="0" borderId="8" xfId="1" applyNumberFormat="1" applyFont="1" applyFill="1" applyBorder="1" applyAlignment="1" applyProtection="1">
      <alignment horizontal="right" vertical="center"/>
      <protection locked="0"/>
    </xf>
    <xf numFmtId="166" fontId="11" fillId="0" borderId="0" xfId="1" applyNumberFormat="1" applyFont="1" applyFill="1" applyBorder="1" applyAlignment="1">
      <alignment horizontal="right"/>
    </xf>
    <xf numFmtId="166" fontId="11" fillId="0" borderId="1" xfId="1" applyNumberFormat="1" applyFont="1" applyFill="1" applyBorder="1" applyAlignment="1">
      <alignment horizontal="right"/>
    </xf>
    <xf numFmtId="165" fontId="5" fillId="0" borderId="11" xfId="1" applyNumberFormat="1" applyFont="1" applyBorder="1" applyAlignment="1">
      <alignment horizontal="right" vertical="center"/>
    </xf>
    <xf numFmtId="165" fontId="6" fillId="0" borderId="11" xfId="0" applyNumberFormat="1" applyFont="1" applyBorder="1" applyAlignment="1">
      <alignment horizontal="right" vertical="center"/>
    </xf>
    <xf numFmtId="165" fontId="5" fillId="0" borderId="11" xfId="1" applyNumberFormat="1" applyFont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13" fillId="8" borderId="1" xfId="0" applyNumberFormat="1" applyFont="1" applyFill="1" applyBorder="1" applyAlignment="1">
      <alignment vertical="center"/>
    </xf>
    <xf numFmtId="165" fontId="5" fillId="0" borderId="1" xfId="1" applyNumberFormat="1" applyFont="1" applyFill="1" applyBorder="1" applyProtection="1"/>
    <xf numFmtId="165" fontId="5" fillId="0" borderId="8" xfId="1" applyNumberFormat="1" applyFont="1" applyFill="1" applyBorder="1" applyProtection="1"/>
    <xf numFmtId="165" fontId="5" fillId="0" borderId="11" xfId="1" applyNumberFormat="1" applyFont="1" applyFill="1" applyBorder="1" applyProtection="1"/>
    <xf numFmtId="165" fontId="5" fillId="0" borderId="2" xfId="1" applyNumberFormat="1" applyFont="1" applyFill="1" applyBorder="1" applyAlignment="1" applyProtection="1">
      <protection hidden="1"/>
    </xf>
    <xf numFmtId="165" fontId="5" fillId="0" borderId="5" xfId="1" applyNumberFormat="1" applyFont="1" applyFill="1" applyBorder="1" applyAlignment="1" applyProtection="1">
      <protection hidden="1"/>
    </xf>
    <xf numFmtId="165" fontId="5" fillId="0" borderId="1" xfId="1" applyNumberFormat="1" applyFont="1" applyFill="1" applyBorder="1" applyAlignment="1" applyProtection="1">
      <protection hidden="1"/>
    </xf>
    <xf numFmtId="165" fontId="5" fillId="0" borderId="12" xfId="1" applyNumberFormat="1" applyFont="1" applyFill="1" applyBorder="1" applyAlignment="1" applyProtection="1">
      <protection hidden="1"/>
    </xf>
    <xf numFmtId="164" fontId="11" fillId="0" borderId="6" xfId="1" applyNumberFormat="1" applyFont="1" applyFill="1" applyBorder="1" applyAlignment="1" applyProtection="1">
      <alignment horizontal="right"/>
    </xf>
    <xf numFmtId="164" fontId="11" fillId="0" borderId="9" xfId="1" applyNumberFormat="1" applyFont="1" applyFill="1" applyBorder="1" applyAlignment="1" applyProtection="1">
      <alignment horizontal="right"/>
    </xf>
    <xf numFmtId="164" fontId="11" fillId="0" borderId="1" xfId="1" applyNumberFormat="1" applyFont="1" applyFill="1" applyBorder="1" applyAlignment="1" applyProtection="1">
      <alignment horizontal="right"/>
    </xf>
    <xf numFmtId="164" fontId="11" fillId="0" borderId="0" xfId="1" applyNumberFormat="1" applyFont="1" applyFill="1" applyBorder="1" applyAlignment="1" applyProtection="1">
      <alignment horizontal="right"/>
    </xf>
    <xf numFmtId="165" fontId="5" fillId="8" borderId="2" xfId="1" applyNumberFormat="1" applyFont="1" applyFill="1" applyBorder="1" applyAlignment="1" applyProtection="1"/>
    <xf numFmtId="165" fontId="5" fillId="8" borderId="5" xfId="1" applyNumberFormat="1" applyFont="1" applyFill="1" applyBorder="1" applyAlignment="1" applyProtection="1"/>
    <xf numFmtId="165" fontId="5" fillId="8" borderId="1" xfId="1" applyNumberFormat="1" applyFont="1" applyFill="1" applyBorder="1" applyAlignment="1" applyProtection="1"/>
    <xf numFmtId="165" fontId="5" fillId="8" borderId="12" xfId="1" applyNumberFormat="1" applyFont="1" applyFill="1" applyBorder="1" applyAlignment="1" applyProtection="1"/>
    <xf numFmtId="165" fontId="5" fillId="0" borderId="1" xfId="1" applyNumberFormat="1" applyFont="1" applyFill="1" applyBorder="1" applyAlignment="1" applyProtection="1">
      <alignment horizontal="right"/>
      <protection locked="0"/>
    </xf>
    <xf numFmtId="165" fontId="5" fillId="0" borderId="8" xfId="1" applyNumberFormat="1" applyFont="1" applyFill="1" applyBorder="1" applyAlignment="1" applyProtection="1">
      <alignment horizontal="right"/>
      <protection locked="0"/>
    </xf>
    <xf numFmtId="165" fontId="5" fillId="0" borderId="11" xfId="1" applyNumberFormat="1" applyFont="1" applyFill="1" applyBorder="1" applyAlignment="1" applyProtection="1">
      <alignment horizontal="right"/>
      <protection locked="0"/>
    </xf>
    <xf numFmtId="165" fontId="5" fillId="0" borderId="7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5" fillId="8" borderId="0" xfId="1" applyNumberFormat="1" applyFont="1" applyFill="1" applyBorder="1" applyAlignment="1" applyProtection="1"/>
    <xf numFmtId="165" fontId="5" fillId="8" borderId="1" xfId="1" applyNumberFormat="1" applyFont="1" applyFill="1" applyBorder="1" applyAlignment="1" applyProtection="1">
      <alignment horizontal="center" vertical="center"/>
      <protection locked="0"/>
    </xf>
    <xf numFmtId="165" fontId="5" fillId="8" borderId="1" xfId="1" applyNumberFormat="1" applyFont="1" applyFill="1" applyBorder="1" applyAlignment="1" applyProtection="1">
      <alignment horizontal="right" vertical="center"/>
      <protection locked="0"/>
    </xf>
    <xf numFmtId="165" fontId="10" fillId="9" borderId="1" xfId="1" applyNumberFormat="1" applyFont="1" applyFill="1" applyBorder="1" applyAlignment="1">
      <alignment horizontal="right" vertical="center"/>
    </xf>
    <xf numFmtId="165" fontId="10" fillId="9" borderId="7" xfId="1" applyNumberFormat="1" applyFont="1" applyFill="1" applyBorder="1" applyAlignment="1">
      <alignment horizontal="righ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A6800"/>
      <color rgb="FF680043"/>
      <color rgb="FF00FFFF"/>
      <color rgb="FF0033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Planilha2!$A$6:$A$15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Planilha2!$N$6:$N$15</c:f>
              <c:numCache>
                <c:formatCode>0.0</c:formatCode>
                <c:ptCount val="10"/>
                <c:pt idx="0">
                  <c:v>1479</c:v>
                </c:pt>
                <c:pt idx="1">
                  <c:v>1139.0999999999999</c:v>
                </c:pt>
                <c:pt idx="2">
                  <c:v>1314</c:v>
                </c:pt>
                <c:pt idx="3">
                  <c:v>1479</c:v>
                </c:pt>
                <c:pt idx="4">
                  <c:v>1371</c:v>
                </c:pt>
                <c:pt idx="5">
                  <c:v>1273</c:v>
                </c:pt>
                <c:pt idx="6">
                  <c:v>762</c:v>
                </c:pt>
                <c:pt idx="7">
                  <c:v>1147</c:v>
                </c:pt>
                <c:pt idx="8">
                  <c:v>1266</c:v>
                </c:pt>
                <c:pt idx="9">
                  <c:v>810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27-4817-8285-500BE9D725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745856"/>
        <c:axId val="42748544"/>
      </c:barChart>
      <c:catAx>
        <c:axId val="4274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748544"/>
        <c:crosses val="autoZero"/>
        <c:auto val="1"/>
        <c:lblAlgn val="ctr"/>
        <c:lblOffset val="100"/>
        <c:noMultiLvlLbl val="0"/>
      </c:catAx>
      <c:valAx>
        <c:axId val="4274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74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Pluviosidade anual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Planilha3!$A$6:$A$15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Planilha3!$N$6:$N$15</c:f>
              <c:numCache>
                <c:formatCode>0.0</c:formatCode>
                <c:ptCount val="10"/>
                <c:pt idx="0">
                  <c:v>1479</c:v>
                </c:pt>
                <c:pt idx="1">
                  <c:v>1139.0999999999999</c:v>
                </c:pt>
                <c:pt idx="2">
                  <c:v>1314</c:v>
                </c:pt>
                <c:pt idx="3">
                  <c:v>1479</c:v>
                </c:pt>
                <c:pt idx="4">
                  <c:v>1371</c:v>
                </c:pt>
                <c:pt idx="5">
                  <c:v>1273</c:v>
                </c:pt>
                <c:pt idx="6">
                  <c:v>762</c:v>
                </c:pt>
                <c:pt idx="7">
                  <c:v>1147</c:v>
                </c:pt>
                <c:pt idx="8">
                  <c:v>1266</c:v>
                </c:pt>
                <c:pt idx="9">
                  <c:v>810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B8-446D-B8BD-10C17951BF25}"/>
            </c:ext>
          </c:extLst>
        </c:ser>
        <c:ser>
          <c:idx val="1"/>
          <c:order val="1"/>
          <c:tx>
            <c:v>pluviosidade média do período 2006 a 2015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Planilha3!$A$6:$A$15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Planilha3!$R$6:$R$15</c:f>
              <c:numCache>
                <c:formatCode>0.0</c:formatCode>
                <c:ptCount val="1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B8-446D-B8BD-10C17951B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00"/>
        <c:axId val="53044736"/>
      </c:lineChart>
      <c:catAx>
        <c:axId val="5304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044736"/>
        <c:crosses val="autoZero"/>
        <c:auto val="1"/>
        <c:lblAlgn val="ctr"/>
        <c:lblOffset val="100"/>
        <c:noMultiLvlLbl val="0"/>
      </c:catAx>
      <c:valAx>
        <c:axId val="5304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04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30</xdr:row>
      <xdr:rowOff>57150</xdr:rowOff>
    </xdr:from>
    <xdr:to>
      <xdr:col>10</xdr:col>
      <xdr:colOff>274320</xdr:colOff>
      <xdr:row>45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932AF5E0-D2CC-4754-B963-A23F6E843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30</xdr:row>
      <xdr:rowOff>19050</xdr:rowOff>
    </xdr:from>
    <xdr:to>
      <xdr:col>12</xdr:col>
      <xdr:colOff>53340</xdr:colOff>
      <xdr:row>45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A2AB7B6-7CF2-4E37-A554-6906D00BC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3" zoomScaleNormal="100" workbookViewId="0">
      <selection activeCell="D25" sqref="D25"/>
    </sheetView>
  </sheetViews>
  <sheetFormatPr defaultColWidth="8.85546875" defaultRowHeight="15" x14ac:dyDescent="0.25"/>
  <cols>
    <col min="1" max="16384" width="8.85546875" style="3"/>
  </cols>
  <sheetData>
    <row r="1" spans="1:18" x14ac:dyDescent="0.25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14.4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x14ac:dyDescent="0.25">
      <c r="A4" s="4" t="s">
        <v>28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12" t="s">
        <v>14</v>
      </c>
      <c r="O4" s="12" t="s">
        <v>15</v>
      </c>
      <c r="P4" s="12" t="s">
        <v>16</v>
      </c>
      <c r="Q4" s="12" t="s">
        <v>17</v>
      </c>
    </row>
    <row r="5" spans="1:18" x14ac:dyDescent="0.2">
      <c r="A5" s="1">
        <v>2006</v>
      </c>
      <c r="B5" s="43">
        <v>10.8</v>
      </c>
      <c r="C5" s="43">
        <v>14.6</v>
      </c>
      <c r="D5" s="43">
        <v>30.400000000000002</v>
      </c>
      <c r="E5" s="43">
        <v>240.09999999999997</v>
      </c>
      <c r="F5" s="43">
        <v>127.99999999999999</v>
      </c>
      <c r="G5" s="43">
        <v>326.89999999999998</v>
      </c>
      <c r="H5" s="43">
        <v>220.00000000000003</v>
      </c>
      <c r="I5" s="43">
        <v>87.9</v>
      </c>
      <c r="J5" s="44">
        <v>164.60000000000002</v>
      </c>
      <c r="K5" s="43">
        <v>70.7</v>
      </c>
      <c r="L5" s="45">
        <v>77.599999999999994</v>
      </c>
      <c r="M5" s="43">
        <v>4.9000000000000004</v>
      </c>
      <c r="N5" s="66">
        <f t="shared" ref="N5:N21" si="0">SUM(B5:M5)</f>
        <v>1376.5000000000002</v>
      </c>
      <c r="O5" s="66">
        <f>AVERAGE(B5:M5)</f>
        <v>114.70833333333336</v>
      </c>
      <c r="P5" s="66">
        <f t="shared" ref="P5:P22" si="1">MIN(B5:M5)</f>
        <v>4.9000000000000004</v>
      </c>
      <c r="Q5" s="66">
        <f t="shared" ref="Q5:Q22" si="2">MAX(B5:M5)</f>
        <v>326.89999999999998</v>
      </c>
    </row>
    <row r="6" spans="1:18" x14ac:dyDescent="0.2">
      <c r="A6" s="1">
        <v>2007</v>
      </c>
      <c r="B6" s="26">
        <v>44.8</v>
      </c>
      <c r="C6" s="26">
        <v>190.9</v>
      </c>
      <c r="D6" s="26">
        <v>206.1</v>
      </c>
      <c r="E6" s="26">
        <v>105.6</v>
      </c>
      <c r="F6" s="26">
        <v>261.89999999999998</v>
      </c>
      <c r="G6" s="26">
        <v>147.9</v>
      </c>
      <c r="H6" s="26">
        <v>114.8</v>
      </c>
      <c r="I6" s="26">
        <v>83.8</v>
      </c>
      <c r="J6" s="27">
        <v>149.6</v>
      </c>
      <c r="K6" s="37">
        <v>18.899999999999999</v>
      </c>
      <c r="L6" s="36">
        <v>10.8</v>
      </c>
      <c r="M6" s="37" t="s">
        <v>24</v>
      </c>
      <c r="N6" s="66">
        <f t="shared" si="0"/>
        <v>1335.1</v>
      </c>
      <c r="O6" s="66">
        <f t="shared" ref="O6:O22" si="3">AVERAGE(B6:M6)</f>
        <v>121.37272727272726</v>
      </c>
      <c r="P6" s="66">
        <f t="shared" si="1"/>
        <v>10.8</v>
      </c>
      <c r="Q6" s="66">
        <f t="shared" si="2"/>
        <v>261.89999999999998</v>
      </c>
    </row>
    <row r="7" spans="1:18" x14ac:dyDescent="0.2">
      <c r="A7" s="1">
        <v>2008</v>
      </c>
      <c r="B7" s="46">
        <v>34.400000000000006</v>
      </c>
      <c r="C7" s="46">
        <v>77.3</v>
      </c>
      <c r="D7" s="46">
        <v>188.7</v>
      </c>
      <c r="E7" s="46">
        <v>157.10000000000002</v>
      </c>
      <c r="F7" s="46">
        <v>172.79999999999998</v>
      </c>
      <c r="G7" s="46">
        <v>137.20000000000002</v>
      </c>
      <c r="H7" s="46">
        <v>159.1</v>
      </c>
      <c r="I7" s="46">
        <v>102.8</v>
      </c>
      <c r="J7" s="47">
        <v>45.6</v>
      </c>
      <c r="K7" s="48">
        <v>11.1</v>
      </c>
      <c r="L7" s="49">
        <v>12.3</v>
      </c>
      <c r="M7" s="48">
        <v>17.899999999999999</v>
      </c>
      <c r="N7" s="66">
        <f t="shared" si="0"/>
        <v>1116.3</v>
      </c>
      <c r="O7" s="66">
        <f t="shared" si="3"/>
        <v>93.024999999999991</v>
      </c>
      <c r="P7" s="66">
        <f t="shared" si="1"/>
        <v>11.1</v>
      </c>
      <c r="Q7" s="66">
        <f t="shared" si="2"/>
        <v>188.7</v>
      </c>
    </row>
    <row r="8" spans="1:18" x14ac:dyDescent="0.25">
      <c r="A8" s="1">
        <v>2009</v>
      </c>
      <c r="B8" s="7">
        <v>20.7</v>
      </c>
      <c r="C8" s="7">
        <v>70.400000000000006</v>
      </c>
      <c r="D8" s="7">
        <v>3</v>
      </c>
      <c r="E8" s="7">
        <v>97.3</v>
      </c>
      <c r="F8" s="7">
        <v>495.6</v>
      </c>
      <c r="G8" s="7">
        <v>95.2</v>
      </c>
      <c r="H8" s="7">
        <v>163.5</v>
      </c>
      <c r="I8" s="7">
        <v>113.9</v>
      </c>
      <c r="J8" s="32">
        <v>67.400000000000006</v>
      </c>
      <c r="K8" s="7">
        <v>30.7</v>
      </c>
      <c r="L8" s="38">
        <v>7.3</v>
      </c>
      <c r="M8" s="7" t="s">
        <v>24</v>
      </c>
      <c r="N8" s="66">
        <f>SUM(B8:M8)</f>
        <v>1165.0000000000002</v>
      </c>
      <c r="O8" s="66">
        <f t="shared" si="3"/>
        <v>105.90909090909093</v>
      </c>
      <c r="P8" s="66">
        <f t="shared" si="1"/>
        <v>3</v>
      </c>
      <c r="Q8" s="66">
        <f t="shared" si="2"/>
        <v>495.6</v>
      </c>
    </row>
    <row r="9" spans="1:18" x14ac:dyDescent="0.2">
      <c r="A9" s="1">
        <v>2010</v>
      </c>
      <c r="B9" s="50">
        <v>51.8</v>
      </c>
      <c r="C9" s="50">
        <v>25.6</v>
      </c>
      <c r="D9" s="50">
        <v>111.8</v>
      </c>
      <c r="E9" s="50">
        <v>199.6</v>
      </c>
      <c r="F9" s="50">
        <v>160.80000000000001</v>
      </c>
      <c r="G9" s="50">
        <v>196.2</v>
      </c>
      <c r="H9" s="50">
        <v>204</v>
      </c>
      <c r="I9" s="50">
        <v>92.7</v>
      </c>
      <c r="J9" s="51">
        <v>54</v>
      </c>
      <c r="K9" s="52">
        <v>69.3</v>
      </c>
      <c r="L9" s="53" t="s">
        <v>24</v>
      </c>
      <c r="M9" s="52" t="s">
        <v>24</v>
      </c>
      <c r="N9" s="66">
        <f>SUM(B9:M9)</f>
        <v>1165.8</v>
      </c>
      <c r="O9" s="66">
        <f t="shared" si="3"/>
        <v>116.58</v>
      </c>
      <c r="P9" s="66">
        <f t="shared" si="1"/>
        <v>25.6</v>
      </c>
      <c r="Q9" s="66">
        <f t="shared" si="2"/>
        <v>204</v>
      </c>
    </row>
    <row r="10" spans="1:18" x14ac:dyDescent="0.2">
      <c r="A10" s="1">
        <v>2011</v>
      </c>
      <c r="B10" s="46">
        <v>85.5</v>
      </c>
      <c r="C10" s="46">
        <v>230.60000000000002</v>
      </c>
      <c r="D10" s="46">
        <v>96.5</v>
      </c>
      <c r="E10" s="46">
        <v>448.20000000000005</v>
      </c>
      <c r="F10" s="46">
        <v>165.40000000000003</v>
      </c>
      <c r="G10" s="46">
        <v>110.69999999999999</v>
      </c>
      <c r="H10" s="46">
        <v>148</v>
      </c>
      <c r="I10" s="46">
        <v>103</v>
      </c>
      <c r="J10" s="47">
        <v>17.100000000000001</v>
      </c>
      <c r="K10" s="48">
        <v>102.60000000000001</v>
      </c>
      <c r="L10" s="49">
        <v>139.30000000000001</v>
      </c>
      <c r="M10" s="48">
        <v>0</v>
      </c>
      <c r="N10" s="66">
        <f>SUM(B10:M10)</f>
        <v>1646.8999999999999</v>
      </c>
      <c r="O10" s="66">
        <f>AVERAGE(B10:M10)</f>
        <v>137.24166666666665</v>
      </c>
      <c r="P10" s="66">
        <f>MIN(B10:M10)</f>
        <v>0</v>
      </c>
      <c r="Q10" s="66">
        <f>MAX(B10:M10)</f>
        <v>448.20000000000005</v>
      </c>
    </row>
    <row r="11" spans="1:18" x14ac:dyDescent="0.25">
      <c r="A11" s="1">
        <v>2012</v>
      </c>
      <c r="B11" s="8">
        <v>22.9</v>
      </c>
      <c r="C11" s="8">
        <v>90.6</v>
      </c>
      <c r="D11" s="8">
        <v>26.6</v>
      </c>
      <c r="E11" s="8">
        <v>2</v>
      </c>
      <c r="F11" s="8">
        <v>154.80000000000001</v>
      </c>
      <c r="G11" s="8">
        <v>109.8</v>
      </c>
      <c r="H11" s="8">
        <v>129.19999999999999</v>
      </c>
      <c r="I11" s="8">
        <v>118.6</v>
      </c>
      <c r="J11" s="33">
        <v>63.3</v>
      </c>
      <c r="K11" s="8">
        <v>33.6</v>
      </c>
      <c r="L11" s="39">
        <v>23.8</v>
      </c>
      <c r="M11" s="8" t="s">
        <v>23</v>
      </c>
      <c r="N11" s="66">
        <f t="shared" si="0"/>
        <v>775.19999999999993</v>
      </c>
      <c r="O11" s="66">
        <f t="shared" si="3"/>
        <v>70.472727272727269</v>
      </c>
      <c r="P11" s="66">
        <f t="shared" si="1"/>
        <v>2</v>
      </c>
      <c r="Q11" s="66">
        <f t="shared" si="2"/>
        <v>154.80000000000001</v>
      </c>
    </row>
    <row r="12" spans="1:18" x14ac:dyDescent="0.25">
      <c r="A12" s="1">
        <v>2013</v>
      </c>
      <c r="B12" s="6">
        <v>2.2000000000000002</v>
      </c>
      <c r="C12" s="6">
        <v>12.6</v>
      </c>
      <c r="D12" s="6">
        <v>2.4</v>
      </c>
      <c r="E12" s="6">
        <v>182.5</v>
      </c>
      <c r="F12" s="6">
        <v>239.5</v>
      </c>
      <c r="G12" s="6">
        <v>92.9</v>
      </c>
      <c r="H12" s="6">
        <v>152.9</v>
      </c>
      <c r="I12" s="6">
        <v>101.1</v>
      </c>
      <c r="J12" s="34">
        <v>116.4</v>
      </c>
      <c r="K12" s="6">
        <v>202.8</v>
      </c>
      <c r="L12" s="40">
        <v>35.700000000000003</v>
      </c>
      <c r="M12" s="6">
        <v>189.4</v>
      </c>
      <c r="N12" s="66">
        <f>SUM(B12:M12)</f>
        <v>1330.4</v>
      </c>
      <c r="O12" s="66">
        <f t="shared" si="3"/>
        <v>110.86666666666667</v>
      </c>
      <c r="P12" s="66">
        <f t="shared" si="1"/>
        <v>2.2000000000000002</v>
      </c>
      <c r="Q12" s="66">
        <f t="shared" si="2"/>
        <v>239.5</v>
      </c>
      <c r="R12" s="15"/>
    </row>
    <row r="13" spans="1:18" x14ac:dyDescent="0.2">
      <c r="A13" s="1">
        <v>2014</v>
      </c>
      <c r="B13" s="54">
        <v>11.3</v>
      </c>
      <c r="C13" s="54">
        <v>60.9</v>
      </c>
      <c r="D13" s="54">
        <v>91.899999999999991</v>
      </c>
      <c r="E13" s="54">
        <v>118</v>
      </c>
      <c r="F13" s="54">
        <v>155.69999999999999</v>
      </c>
      <c r="G13" s="54">
        <v>165.3</v>
      </c>
      <c r="H13" s="54">
        <v>267.5</v>
      </c>
      <c r="I13" s="54">
        <v>77.599999999999994</v>
      </c>
      <c r="J13" s="55">
        <v>58.6</v>
      </c>
      <c r="K13" s="56">
        <v>108.69999999999999</v>
      </c>
      <c r="L13" s="57">
        <v>109.6</v>
      </c>
      <c r="M13" s="56">
        <v>62.7</v>
      </c>
      <c r="N13" s="66">
        <f t="shared" si="0"/>
        <v>1287.8</v>
      </c>
      <c r="O13" s="66">
        <f t="shared" si="3"/>
        <v>107.31666666666666</v>
      </c>
      <c r="P13" s="66">
        <f t="shared" si="1"/>
        <v>11.3</v>
      </c>
      <c r="Q13" s="66">
        <f t="shared" si="2"/>
        <v>267.5</v>
      </c>
    </row>
    <row r="14" spans="1:18" x14ac:dyDescent="0.2">
      <c r="A14" s="1">
        <v>2015</v>
      </c>
      <c r="B14" s="58">
        <v>3</v>
      </c>
      <c r="C14" s="58">
        <v>92.5</v>
      </c>
      <c r="D14" s="58">
        <v>16</v>
      </c>
      <c r="E14" s="58">
        <v>235.6</v>
      </c>
      <c r="F14" s="58">
        <v>288.2</v>
      </c>
      <c r="G14" s="58">
        <v>180</v>
      </c>
      <c r="H14" s="58">
        <v>125.5</v>
      </c>
      <c r="I14" s="58">
        <v>128.80000000000001</v>
      </c>
      <c r="J14" s="59">
        <v>55</v>
      </c>
      <c r="K14" s="58">
        <v>40</v>
      </c>
      <c r="L14" s="60">
        <v>5</v>
      </c>
      <c r="M14" s="58">
        <v>39.299999999999997</v>
      </c>
      <c r="N14" s="66">
        <f t="shared" si="0"/>
        <v>1208.8999999999999</v>
      </c>
      <c r="O14" s="66">
        <f t="shared" si="3"/>
        <v>100.74166666666666</v>
      </c>
      <c r="P14" s="66">
        <f t="shared" si="1"/>
        <v>3</v>
      </c>
      <c r="Q14" s="66">
        <f t="shared" si="2"/>
        <v>288.2</v>
      </c>
    </row>
    <row r="15" spans="1:18" x14ac:dyDescent="0.25">
      <c r="A15" s="1">
        <v>2016</v>
      </c>
      <c r="B15" s="21">
        <v>123.3</v>
      </c>
      <c r="C15" s="21">
        <v>28.4</v>
      </c>
      <c r="D15" s="21">
        <v>14.2</v>
      </c>
      <c r="E15" s="21">
        <v>49.7</v>
      </c>
      <c r="F15" s="21">
        <v>200.6</v>
      </c>
      <c r="G15" s="21">
        <v>147.80000000000001</v>
      </c>
      <c r="H15" s="21">
        <v>83.4</v>
      </c>
      <c r="I15" s="21">
        <v>53.1</v>
      </c>
      <c r="J15" s="35">
        <v>69.099999999999994</v>
      </c>
      <c r="K15" s="21">
        <v>20.100000000000001</v>
      </c>
      <c r="L15" s="41">
        <v>0</v>
      </c>
      <c r="M15" s="21">
        <v>30.8</v>
      </c>
      <c r="N15" s="66">
        <f t="shared" si="0"/>
        <v>820.5</v>
      </c>
      <c r="O15" s="66">
        <f t="shared" si="3"/>
        <v>68.375</v>
      </c>
      <c r="P15" s="66">
        <f t="shared" si="1"/>
        <v>0</v>
      </c>
      <c r="Q15" s="66">
        <f t="shared" si="2"/>
        <v>200.6</v>
      </c>
    </row>
    <row r="16" spans="1:18" x14ac:dyDescent="0.25">
      <c r="A16" s="1">
        <v>2017</v>
      </c>
      <c r="B16" s="21">
        <v>0</v>
      </c>
      <c r="C16" s="21">
        <v>31.8</v>
      </c>
      <c r="D16" s="21">
        <v>77.8</v>
      </c>
      <c r="E16" s="21">
        <v>147.80000000000001</v>
      </c>
      <c r="F16" s="21">
        <v>164.7</v>
      </c>
      <c r="G16" s="21">
        <v>218.2</v>
      </c>
      <c r="H16" s="21">
        <v>187.8</v>
      </c>
      <c r="I16" s="21">
        <v>67.8</v>
      </c>
      <c r="J16" s="35">
        <v>265.5</v>
      </c>
      <c r="K16" s="21">
        <v>56.5</v>
      </c>
      <c r="L16" s="41">
        <v>14</v>
      </c>
      <c r="M16" s="21">
        <v>115.3</v>
      </c>
      <c r="N16" s="66">
        <f t="shared" si="0"/>
        <v>1347.1999999999998</v>
      </c>
      <c r="O16" s="66">
        <f t="shared" si="3"/>
        <v>112.26666666666665</v>
      </c>
      <c r="P16" s="66">
        <f t="shared" si="1"/>
        <v>0</v>
      </c>
      <c r="Q16" s="66">
        <f t="shared" si="2"/>
        <v>265.5</v>
      </c>
    </row>
    <row r="17" spans="1:17" x14ac:dyDescent="0.2">
      <c r="A17" s="1">
        <v>2018</v>
      </c>
      <c r="B17" s="54">
        <v>17.8</v>
      </c>
      <c r="C17" s="54">
        <v>39</v>
      </c>
      <c r="D17" s="54">
        <v>70.5</v>
      </c>
      <c r="E17" s="54">
        <v>141</v>
      </c>
      <c r="F17" s="54">
        <v>135.4</v>
      </c>
      <c r="G17" s="54">
        <v>192.3</v>
      </c>
      <c r="H17" s="54">
        <v>93</v>
      </c>
      <c r="I17" s="54">
        <v>43.2</v>
      </c>
      <c r="J17" s="55">
        <v>8.1999999999999993</v>
      </c>
      <c r="K17" s="56">
        <v>16.5</v>
      </c>
      <c r="L17" s="57">
        <v>77.5</v>
      </c>
      <c r="M17" s="56">
        <v>31.2</v>
      </c>
      <c r="N17" s="66">
        <f t="shared" si="0"/>
        <v>865.60000000000014</v>
      </c>
      <c r="O17" s="66">
        <f t="shared" si="3"/>
        <v>72.13333333333334</v>
      </c>
      <c r="P17" s="66">
        <f t="shared" si="1"/>
        <v>8.1999999999999993</v>
      </c>
      <c r="Q17" s="66">
        <f t="shared" si="2"/>
        <v>192.3</v>
      </c>
    </row>
    <row r="18" spans="1:17" x14ac:dyDescent="0.2">
      <c r="A18" s="1">
        <v>2019</v>
      </c>
      <c r="B18" s="54">
        <v>32.5</v>
      </c>
      <c r="C18" s="54">
        <v>55</v>
      </c>
      <c r="D18" s="54">
        <v>140.19999999999999</v>
      </c>
      <c r="E18" s="54">
        <v>41.1</v>
      </c>
      <c r="F18" s="54">
        <v>161.30000000000001</v>
      </c>
      <c r="G18" s="54">
        <v>238.60000000000002</v>
      </c>
      <c r="H18" s="54">
        <v>188</v>
      </c>
      <c r="I18" s="54">
        <v>113</v>
      </c>
      <c r="J18" s="55">
        <v>85</v>
      </c>
      <c r="K18" s="56">
        <v>77.5</v>
      </c>
      <c r="L18" s="57">
        <v>50</v>
      </c>
      <c r="M18" s="56">
        <v>10</v>
      </c>
      <c r="N18" s="66">
        <f t="shared" si="0"/>
        <v>1192.2</v>
      </c>
      <c r="O18" s="66">
        <f t="shared" si="3"/>
        <v>99.350000000000009</v>
      </c>
      <c r="P18" s="66">
        <f t="shared" si="1"/>
        <v>10</v>
      </c>
      <c r="Q18" s="66">
        <f t="shared" si="2"/>
        <v>238.60000000000002</v>
      </c>
    </row>
    <row r="19" spans="1:17" x14ac:dyDescent="0.2">
      <c r="A19" s="1">
        <v>2020</v>
      </c>
      <c r="B19" s="54">
        <v>42.5</v>
      </c>
      <c r="C19" s="54">
        <v>40</v>
      </c>
      <c r="D19" s="54">
        <v>223</v>
      </c>
      <c r="E19" s="54">
        <v>195.5</v>
      </c>
      <c r="F19" s="54">
        <v>361</v>
      </c>
      <c r="G19" s="54">
        <v>176.7</v>
      </c>
      <c r="H19" s="54">
        <v>186.5</v>
      </c>
      <c r="I19" s="54">
        <v>92.2</v>
      </c>
      <c r="J19" s="55">
        <v>30</v>
      </c>
      <c r="K19" s="56">
        <v>70</v>
      </c>
      <c r="L19" s="57">
        <v>47.5</v>
      </c>
      <c r="M19" s="56">
        <v>0</v>
      </c>
      <c r="N19" s="66">
        <f t="shared" si="0"/>
        <v>1464.9</v>
      </c>
      <c r="O19" s="66">
        <f t="shared" si="3"/>
        <v>122.075</v>
      </c>
      <c r="P19" s="66">
        <f t="shared" si="1"/>
        <v>0</v>
      </c>
      <c r="Q19" s="66">
        <f t="shared" si="2"/>
        <v>361</v>
      </c>
    </row>
    <row r="20" spans="1:17" x14ac:dyDescent="0.2">
      <c r="A20" s="1">
        <v>2021</v>
      </c>
      <c r="B20" s="54">
        <v>22.2</v>
      </c>
      <c r="C20" s="54">
        <v>2.5</v>
      </c>
      <c r="D20" s="54">
        <v>90.199999999999989</v>
      </c>
      <c r="E20" s="54">
        <v>258.5</v>
      </c>
      <c r="F20" s="54">
        <v>175</v>
      </c>
      <c r="G20" s="54">
        <v>102.5</v>
      </c>
      <c r="H20" s="54">
        <v>232</v>
      </c>
      <c r="I20" s="54">
        <v>60</v>
      </c>
      <c r="J20" s="55">
        <v>30</v>
      </c>
      <c r="K20" s="56">
        <v>25</v>
      </c>
      <c r="L20" s="57">
        <v>95</v>
      </c>
      <c r="M20" s="56">
        <v>0</v>
      </c>
      <c r="N20" s="66">
        <f t="shared" si="0"/>
        <v>1092.9000000000001</v>
      </c>
      <c r="O20" s="66">
        <f t="shared" si="3"/>
        <v>91.075000000000003</v>
      </c>
      <c r="P20" s="66">
        <f t="shared" si="1"/>
        <v>0</v>
      </c>
      <c r="Q20" s="66">
        <f t="shared" si="2"/>
        <v>258.5</v>
      </c>
    </row>
    <row r="21" spans="1:17" x14ac:dyDescent="0.2">
      <c r="A21" s="1">
        <v>2022</v>
      </c>
      <c r="B21" s="61">
        <v>97.5</v>
      </c>
      <c r="C21" s="61">
        <v>50</v>
      </c>
      <c r="D21" s="61">
        <v>100</v>
      </c>
      <c r="E21" s="61">
        <v>205</v>
      </c>
      <c r="F21" s="61">
        <v>92.5</v>
      </c>
      <c r="G21" s="61">
        <v>140.5</v>
      </c>
      <c r="H21" s="61">
        <v>140</v>
      </c>
      <c r="I21" s="61">
        <v>122.5</v>
      </c>
      <c r="J21" s="62">
        <v>20</v>
      </c>
      <c r="K21" s="56" t="s">
        <v>24</v>
      </c>
      <c r="L21" s="63" t="s">
        <v>24</v>
      </c>
      <c r="M21" s="56" t="s">
        <v>24</v>
      </c>
      <c r="N21" s="67">
        <f t="shared" si="0"/>
        <v>968</v>
      </c>
      <c r="O21" s="67">
        <f t="shared" si="3"/>
        <v>107.55555555555556</v>
      </c>
      <c r="P21" s="67">
        <f t="shared" si="1"/>
        <v>20</v>
      </c>
      <c r="Q21" s="67">
        <f t="shared" si="2"/>
        <v>205</v>
      </c>
    </row>
    <row r="22" spans="1:17" x14ac:dyDescent="0.25">
      <c r="A22" s="1">
        <v>2023</v>
      </c>
      <c r="B22" s="64">
        <v>57.5</v>
      </c>
      <c r="C22" s="64">
        <v>90.5</v>
      </c>
      <c r="D22" s="64">
        <v>108.3</v>
      </c>
      <c r="E22" s="64">
        <v>135</v>
      </c>
      <c r="F22" s="64">
        <v>196</v>
      </c>
      <c r="G22" s="64">
        <v>195</v>
      </c>
      <c r="H22" s="64">
        <v>62.5</v>
      </c>
      <c r="I22" s="64">
        <v>92.5</v>
      </c>
      <c r="J22" s="64">
        <v>42.5</v>
      </c>
      <c r="K22" s="64">
        <v>7.5</v>
      </c>
      <c r="L22" s="64">
        <v>46.5</v>
      </c>
      <c r="M22" s="65">
        <v>138</v>
      </c>
      <c r="N22" s="42">
        <f t="shared" ref="N22" si="4">SUM(B22:M22)</f>
        <v>1171.8</v>
      </c>
      <c r="O22" s="42">
        <f t="shared" si="3"/>
        <v>97.649999999999991</v>
      </c>
      <c r="P22" s="42">
        <f t="shared" si="1"/>
        <v>7.5</v>
      </c>
      <c r="Q22" s="42">
        <f t="shared" si="2"/>
        <v>196</v>
      </c>
    </row>
    <row r="23" spans="1:17" x14ac:dyDescent="0.25">
      <c r="A23" s="10" t="s">
        <v>18</v>
      </c>
      <c r="B23" s="11">
        <f>AVERAGE(B5:B22)</f>
        <v>37.81666666666667</v>
      </c>
      <c r="C23" s="11">
        <f t="shared" ref="C23:M23" si="5">AVERAGE(C5:C22)</f>
        <v>66.844444444444449</v>
      </c>
      <c r="D23" s="11">
        <f t="shared" si="5"/>
        <v>88.755555555555546</v>
      </c>
      <c r="E23" s="11">
        <f t="shared" si="5"/>
        <v>164.42222222222222</v>
      </c>
      <c r="F23" s="11">
        <f t="shared" si="5"/>
        <v>206.06666666666666</v>
      </c>
      <c r="G23" s="11">
        <f t="shared" si="5"/>
        <v>165.20555555555555</v>
      </c>
      <c r="H23" s="11">
        <f t="shared" si="5"/>
        <v>158.76111111111109</v>
      </c>
      <c r="I23" s="11">
        <f t="shared" si="5"/>
        <v>91.916666666666671</v>
      </c>
      <c r="J23" s="11">
        <f t="shared" si="5"/>
        <v>74.550000000000011</v>
      </c>
      <c r="K23" s="11">
        <f t="shared" si="5"/>
        <v>56.558823529411768</v>
      </c>
      <c r="L23" s="11">
        <f t="shared" si="5"/>
        <v>46.993749999999999</v>
      </c>
      <c r="M23" s="11">
        <f t="shared" si="5"/>
        <v>49.192307692307693</v>
      </c>
      <c r="N23" s="30">
        <f>AVERAGE(N5:N22)</f>
        <v>1185.0555555555557</v>
      </c>
      <c r="O23" s="30">
        <f>AVERAGE(O5:O22)</f>
        <v>102.70639450056119</v>
      </c>
      <c r="P23" s="30">
        <f>MIN(P5:P22)</f>
        <v>0</v>
      </c>
      <c r="Q23" s="30">
        <f>MAX(Q5:Q22)</f>
        <v>495.6</v>
      </c>
    </row>
    <row r="24" spans="1:17" x14ac:dyDescent="0.25">
      <c r="A24" s="3" t="s">
        <v>30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Q24" s="15"/>
    </row>
    <row r="26" spans="1:17" x14ac:dyDescent="0.25">
      <c r="A26" s="2" t="s">
        <v>27</v>
      </c>
      <c r="B26" s="2"/>
      <c r="C26" s="2"/>
      <c r="D26" s="2"/>
      <c r="E26" s="2"/>
    </row>
    <row r="27" spans="1:17" x14ac:dyDescent="0.25">
      <c r="A27" s="2"/>
      <c r="B27" s="2"/>
      <c r="C27" s="2"/>
      <c r="D27" s="2"/>
      <c r="E27" s="2"/>
    </row>
    <row r="28" spans="1:17" ht="18" x14ac:dyDescent="0.25">
      <c r="A28" s="31"/>
      <c r="B28" s="2"/>
      <c r="C28" s="2"/>
      <c r="D28" s="2"/>
      <c r="E28" s="2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24" workbookViewId="0">
      <selection activeCell="T13" sqref="T13"/>
    </sheetView>
  </sheetViews>
  <sheetFormatPr defaultColWidth="8.85546875" defaultRowHeight="15" x14ac:dyDescent="0.25"/>
  <cols>
    <col min="1" max="14" width="8.85546875" style="3"/>
    <col min="15" max="15" width="9.5703125" style="3" bestFit="1" customWidth="1"/>
    <col min="16" max="16384" width="8.85546875" style="3"/>
  </cols>
  <sheetData>
    <row r="1" spans="1:17" ht="14.45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4.4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12" t="s">
        <v>14</v>
      </c>
      <c r="O5" s="12" t="s">
        <v>15</v>
      </c>
      <c r="P5" s="12" t="s">
        <v>16</v>
      </c>
      <c r="Q5" s="12" t="s">
        <v>17</v>
      </c>
    </row>
    <row r="6" spans="1:17" ht="14.45" x14ac:dyDescent="0.3">
      <c r="A6" s="1">
        <v>2006</v>
      </c>
      <c r="B6" s="6">
        <v>0</v>
      </c>
      <c r="C6" s="6">
        <v>7</v>
      </c>
      <c r="D6" s="6">
        <v>53</v>
      </c>
      <c r="E6" s="6">
        <v>151</v>
      </c>
      <c r="F6" s="6">
        <v>342</v>
      </c>
      <c r="G6" s="6">
        <v>287</v>
      </c>
      <c r="H6" s="6">
        <v>230</v>
      </c>
      <c r="I6" s="6">
        <v>77</v>
      </c>
      <c r="J6" s="6">
        <v>164</v>
      </c>
      <c r="K6" s="6">
        <v>118</v>
      </c>
      <c r="L6" s="6">
        <v>31</v>
      </c>
      <c r="M6" s="6">
        <v>19</v>
      </c>
      <c r="N6" s="13">
        <f t="shared" ref="N6:N17" si="0">SUM(B6:M6)</f>
        <v>1479</v>
      </c>
      <c r="O6" s="13">
        <f>AVERAGE(B6:M6)</f>
        <v>123.25</v>
      </c>
      <c r="P6" s="13">
        <f t="shared" ref="P6:P16" si="1">MIN(B6:M6)</f>
        <v>0</v>
      </c>
      <c r="Q6" s="13">
        <f t="shared" ref="Q6:Q16" si="2">MAX(B6:M6)</f>
        <v>342</v>
      </c>
    </row>
    <row r="7" spans="1:17" ht="14.45" x14ac:dyDescent="0.3">
      <c r="A7" s="1">
        <v>2007</v>
      </c>
      <c r="B7" s="7">
        <v>0</v>
      </c>
      <c r="C7" s="7">
        <v>94.2</v>
      </c>
      <c r="D7" s="7">
        <v>84.3</v>
      </c>
      <c r="E7" s="7">
        <v>170.5</v>
      </c>
      <c r="F7" s="7">
        <v>359.5</v>
      </c>
      <c r="G7" s="7">
        <v>22.3</v>
      </c>
      <c r="H7" s="7">
        <v>120.3</v>
      </c>
      <c r="I7" s="7">
        <v>184</v>
      </c>
      <c r="J7" s="7">
        <v>84</v>
      </c>
      <c r="K7" s="7">
        <v>15</v>
      </c>
      <c r="L7" s="7">
        <v>0</v>
      </c>
      <c r="M7" s="7">
        <v>5</v>
      </c>
      <c r="N7" s="13">
        <f t="shared" si="0"/>
        <v>1139.0999999999999</v>
      </c>
      <c r="O7" s="13">
        <f t="shared" ref="O7:O16" si="3">AVERAGE(B7:M7)</f>
        <v>94.924999999999997</v>
      </c>
      <c r="P7" s="13">
        <f t="shared" si="1"/>
        <v>0</v>
      </c>
      <c r="Q7" s="13">
        <f t="shared" si="2"/>
        <v>359.5</v>
      </c>
    </row>
    <row r="8" spans="1:17" ht="14.45" x14ac:dyDescent="0.3">
      <c r="A8" s="1">
        <v>2008</v>
      </c>
      <c r="B8" s="8">
        <v>48</v>
      </c>
      <c r="C8" s="8">
        <v>117</v>
      </c>
      <c r="D8" s="8">
        <v>242</v>
      </c>
      <c r="E8" s="8">
        <v>175</v>
      </c>
      <c r="F8" s="8">
        <v>258</v>
      </c>
      <c r="G8" s="8">
        <v>96</v>
      </c>
      <c r="H8" s="8">
        <v>178</v>
      </c>
      <c r="I8" s="8">
        <v>104</v>
      </c>
      <c r="J8" s="8">
        <v>40</v>
      </c>
      <c r="K8" s="8">
        <v>20</v>
      </c>
      <c r="L8" s="8">
        <v>0</v>
      </c>
      <c r="M8" s="8">
        <v>36</v>
      </c>
      <c r="N8" s="13">
        <f t="shared" si="0"/>
        <v>1314</v>
      </c>
      <c r="O8" s="13">
        <f t="shared" si="3"/>
        <v>109.5</v>
      </c>
      <c r="P8" s="13">
        <f t="shared" si="1"/>
        <v>0</v>
      </c>
      <c r="Q8" s="13">
        <f t="shared" si="2"/>
        <v>258</v>
      </c>
    </row>
    <row r="9" spans="1:17" ht="14.45" x14ac:dyDescent="0.3">
      <c r="A9" s="1">
        <v>2009</v>
      </c>
      <c r="B9" s="7">
        <v>18</v>
      </c>
      <c r="C9" s="7">
        <v>131</v>
      </c>
      <c r="D9" s="7">
        <v>13</v>
      </c>
      <c r="E9" s="7">
        <v>84</v>
      </c>
      <c r="F9" s="7">
        <v>490</v>
      </c>
      <c r="G9" s="7">
        <v>235</v>
      </c>
      <c r="H9" s="7">
        <v>166</v>
      </c>
      <c r="I9" s="7">
        <v>207</v>
      </c>
      <c r="J9" s="7">
        <v>55</v>
      </c>
      <c r="K9" s="7">
        <v>15</v>
      </c>
      <c r="L9" s="7">
        <v>0</v>
      </c>
      <c r="M9" s="7">
        <v>65</v>
      </c>
      <c r="N9" s="13">
        <f>SUM(B9:M9)</f>
        <v>1479</v>
      </c>
      <c r="O9" s="13">
        <f t="shared" si="3"/>
        <v>123.25</v>
      </c>
      <c r="P9" s="13">
        <f t="shared" si="1"/>
        <v>0</v>
      </c>
      <c r="Q9" s="13">
        <f t="shared" si="2"/>
        <v>490</v>
      </c>
    </row>
    <row r="10" spans="1:17" ht="14.45" x14ac:dyDescent="0.3">
      <c r="A10" s="1">
        <v>2010</v>
      </c>
      <c r="B10" s="7">
        <v>40</v>
      </c>
      <c r="C10" s="7">
        <v>63</v>
      </c>
      <c r="D10" s="7">
        <v>118</v>
      </c>
      <c r="E10" s="7">
        <v>178</v>
      </c>
      <c r="F10" s="7">
        <v>140</v>
      </c>
      <c r="G10" s="7">
        <v>268</v>
      </c>
      <c r="H10" s="7">
        <v>219</v>
      </c>
      <c r="I10" s="7">
        <v>100</v>
      </c>
      <c r="J10" s="7">
        <v>156</v>
      </c>
      <c r="K10" s="7">
        <v>39</v>
      </c>
      <c r="L10" s="7">
        <v>0</v>
      </c>
      <c r="M10" s="7">
        <v>50</v>
      </c>
      <c r="N10" s="13">
        <f t="shared" si="0"/>
        <v>1371</v>
      </c>
      <c r="O10" s="13">
        <f t="shared" si="3"/>
        <v>114.25</v>
      </c>
      <c r="P10" s="13">
        <f t="shared" si="1"/>
        <v>0</v>
      </c>
      <c r="Q10" s="13">
        <f t="shared" si="2"/>
        <v>268</v>
      </c>
    </row>
    <row r="11" spans="1:17" ht="14.45" x14ac:dyDescent="0.3">
      <c r="A11" s="1">
        <v>2011</v>
      </c>
      <c r="B11" s="8">
        <v>46</v>
      </c>
      <c r="C11" s="8">
        <v>103</v>
      </c>
      <c r="D11" s="8">
        <v>34</v>
      </c>
      <c r="E11" s="8">
        <v>250</v>
      </c>
      <c r="F11" s="8">
        <v>195</v>
      </c>
      <c r="G11" s="8">
        <v>72</v>
      </c>
      <c r="H11" s="8">
        <v>219</v>
      </c>
      <c r="I11" s="8">
        <v>87</v>
      </c>
      <c r="J11" s="9">
        <v>100</v>
      </c>
      <c r="K11" s="8">
        <v>70</v>
      </c>
      <c r="L11" s="8">
        <v>87</v>
      </c>
      <c r="M11" s="8">
        <v>10</v>
      </c>
      <c r="N11" s="13">
        <f>SUM(B11:M11)</f>
        <v>1273</v>
      </c>
      <c r="O11" s="13">
        <f>AVERAGE(B11:M11)</f>
        <v>106.08333333333333</v>
      </c>
      <c r="P11" s="13">
        <f>MIN(B11:M11)</f>
        <v>10</v>
      </c>
      <c r="Q11" s="13">
        <f>MAX(B11:M11)</f>
        <v>250</v>
      </c>
    </row>
    <row r="12" spans="1:17" ht="14.45" x14ac:dyDescent="0.3">
      <c r="A12" s="1">
        <v>2012</v>
      </c>
      <c r="B12" s="8">
        <v>27</v>
      </c>
      <c r="C12" s="8">
        <v>107</v>
      </c>
      <c r="D12" s="8">
        <v>37</v>
      </c>
      <c r="E12" s="8">
        <v>22</v>
      </c>
      <c r="F12" s="8">
        <v>71</v>
      </c>
      <c r="G12" s="8">
        <v>103</v>
      </c>
      <c r="H12" s="8">
        <v>170</v>
      </c>
      <c r="I12" s="8">
        <v>114</v>
      </c>
      <c r="J12" s="9">
        <v>61</v>
      </c>
      <c r="K12" s="8">
        <v>37</v>
      </c>
      <c r="L12" s="8">
        <v>4</v>
      </c>
      <c r="M12" s="8">
        <v>9</v>
      </c>
      <c r="N12" s="13">
        <f t="shared" si="0"/>
        <v>762</v>
      </c>
      <c r="O12" s="13">
        <f t="shared" si="3"/>
        <v>63.5</v>
      </c>
      <c r="P12" s="13">
        <f t="shared" si="1"/>
        <v>4</v>
      </c>
      <c r="Q12" s="13">
        <f t="shared" si="2"/>
        <v>170</v>
      </c>
    </row>
    <row r="13" spans="1:17" ht="14.45" x14ac:dyDescent="0.3">
      <c r="A13" s="1">
        <v>2013</v>
      </c>
      <c r="B13" s="6">
        <v>13</v>
      </c>
      <c r="C13" s="6">
        <v>16</v>
      </c>
      <c r="D13" s="6">
        <v>22</v>
      </c>
      <c r="E13" s="6">
        <v>151</v>
      </c>
      <c r="F13" s="6">
        <v>155</v>
      </c>
      <c r="G13" s="6">
        <v>111</v>
      </c>
      <c r="H13" s="6">
        <v>235</v>
      </c>
      <c r="I13" s="6">
        <v>117</v>
      </c>
      <c r="J13" s="6">
        <v>49</v>
      </c>
      <c r="K13" s="6">
        <v>231</v>
      </c>
      <c r="L13" s="6">
        <v>9</v>
      </c>
      <c r="M13" s="6">
        <v>38</v>
      </c>
      <c r="N13" s="13">
        <f t="shared" si="0"/>
        <v>1147</v>
      </c>
      <c r="O13" s="13">
        <f t="shared" si="3"/>
        <v>95.583333333333329</v>
      </c>
      <c r="P13" s="13">
        <f t="shared" si="1"/>
        <v>9</v>
      </c>
      <c r="Q13" s="13">
        <f t="shared" si="2"/>
        <v>235</v>
      </c>
    </row>
    <row r="14" spans="1:17" ht="14.45" x14ac:dyDescent="0.3">
      <c r="A14" s="1">
        <v>2014</v>
      </c>
      <c r="B14" s="8">
        <v>9</v>
      </c>
      <c r="C14" s="8">
        <v>45</v>
      </c>
      <c r="D14" s="8">
        <v>76</v>
      </c>
      <c r="E14" s="8">
        <v>167</v>
      </c>
      <c r="F14" s="8">
        <v>190</v>
      </c>
      <c r="G14" s="8">
        <v>150</v>
      </c>
      <c r="H14" s="8">
        <v>199</v>
      </c>
      <c r="I14" s="8">
        <v>114</v>
      </c>
      <c r="J14" s="8">
        <v>89</v>
      </c>
      <c r="K14" s="8">
        <v>145</v>
      </c>
      <c r="L14" s="8">
        <v>82</v>
      </c>
      <c r="M14" s="8">
        <v>0</v>
      </c>
      <c r="N14" s="13">
        <f t="shared" si="0"/>
        <v>1266</v>
      </c>
      <c r="O14" s="13">
        <f t="shared" si="3"/>
        <v>105.5</v>
      </c>
      <c r="P14" s="13">
        <f t="shared" si="1"/>
        <v>0</v>
      </c>
      <c r="Q14" s="13">
        <f t="shared" si="2"/>
        <v>199</v>
      </c>
    </row>
    <row r="15" spans="1:17" ht="14.45" x14ac:dyDescent="0.3">
      <c r="A15" s="1">
        <v>2015</v>
      </c>
      <c r="B15" s="8">
        <v>9</v>
      </c>
      <c r="C15" s="8">
        <v>35</v>
      </c>
      <c r="D15" s="8">
        <v>50</v>
      </c>
      <c r="E15" s="8">
        <v>67</v>
      </c>
      <c r="F15" s="8">
        <v>144</v>
      </c>
      <c r="G15" s="8">
        <v>246</v>
      </c>
      <c r="H15" s="8">
        <v>127</v>
      </c>
      <c r="I15" s="8">
        <v>57</v>
      </c>
      <c r="J15" s="8">
        <v>29</v>
      </c>
      <c r="K15" s="8">
        <v>40</v>
      </c>
      <c r="L15" s="8">
        <v>0</v>
      </c>
      <c r="M15" s="8">
        <v>6</v>
      </c>
      <c r="N15" s="13">
        <f t="shared" si="0"/>
        <v>810</v>
      </c>
      <c r="O15" s="13">
        <f t="shared" si="3"/>
        <v>67.5</v>
      </c>
      <c r="P15" s="13">
        <f t="shared" si="1"/>
        <v>0</v>
      </c>
      <c r="Q15" s="13">
        <f t="shared" si="2"/>
        <v>246</v>
      </c>
    </row>
    <row r="16" spans="1:17" x14ac:dyDescent="0.25">
      <c r="A16" s="1">
        <v>2016</v>
      </c>
      <c r="B16" s="16">
        <v>73</v>
      </c>
      <c r="C16" s="16">
        <v>20</v>
      </c>
      <c r="D16" s="16">
        <v>48</v>
      </c>
      <c r="E16" s="16">
        <v>71</v>
      </c>
      <c r="F16" s="16">
        <v>140</v>
      </c>
      <c r="G16" s="16">
        <v>82</v>
      </c>
      <c r="H16" s="16">
        <v>93</v>
      </c>
      <c r="I16" s="16">
        <v>59</v>
      </c>
      <c r="J16" s="17">
        <v>35</v>
      </c>
      <c r="K16" s="16">
        <v>32</v>
      </c>
      <c r="L16" s="16">
        <v>0</v>
      </c>
      <c r="M16" s="18">
        <v>21</v>
      </c>
      <c r="N16" s="19">
        <f t="shared" si="0"/>
        <v>674</v>
      </c>
      <c r="O16" s="19">
        <f t="shared" si="3"/>
        <v>56.166666666666664</v>
      </c>
      <c r="P16" s="19">
        <f t="shared" si="1"/>
        <v>0</v>
      </c>
      <c r="Q16" s="19">
        <f t="shared" si="2"/>
        <v>140</v>
      </c>
    </row>
    <row r="17" spans="1:17" x14ac:dyDescent="0.25">
      <c r="A17" s="1">
        <v>2017</v>
      </c>
      <c r="B17" s="21">
        <v>0</v>
      </c>
      <c r="C17" s="21">
        <v>17</v>
      </c>
      <c r="D17" s="21">
        <v>49</v>
      </c>
      <c r="E17" s="21">
        <v>170</v>
      </c>
      <c r="F17" s="21">
        <v>325</v>
      </c>
      <c r="G17" s="21">
        <v>238</v>
      </c>
      <c r="H17" s="21">
        <v>176</v>
      </c>
      <c r="I17" s="21">
        <v>156</v>
      </c>
      <c r="J17" s="21">
        <v>230</v>
      </c>
      <c r="K17" s="21">
        <v>47</v>
      </c>
      <c r="L17" s="21">
        <v>0</v>
      </c>
      <c r="M17" s="21">
        <v>7</v>
      </c>
      <c r="N17" s="22">
        <f t="shared" si="0"/>
        <v>1415</v>
      </c>
      <c r="O17" s="23">
        <f>AVERAGE(B17:K17)</f>
        <v>140.80000000000001</v>
      </c>
      <c r="P17" s="23">
        <f>MIN(B17:K17)</f>
        <v>0</v>
      </c>
      <c r="Q17" s="23">
        <f>MAX(B17:K17)</f>
        <v>325</v>
      </c>
    </row>
    <row r="18" spans="1:17" x14ac:dyDescent="0.25">
      <c r="A18" s="1">
        <v>2018</v>
      </c>
      <c r="B18" s="21">
        <v>15</v>
      </c>
      <c r="C18" s="21">
        <v>89</v>
      </c>
      <c r="D18" s="21">
        <v>51</v>
      </c>
      <c r="E18" s="21">
        <v>57</v>
      </c>
      <c r="F18" s="21">
        <v>111</v>
      </c>
      <c r="G18" s="21">
        <v>135</v>
      </c>
      <c r="H18" s="21">
        <v>108</v>
      </c>
      <c r="I18" s="21">
        <v>36</v>
      </c>
      <c r="J18" s="21">
        <v>22</v>
      </c>
      <c r="K18" s="21">
        <v>0</v>
      </c>
      <c r="L18" s="21">
        <v>30</v>
      </c>
      <c r="M18" s="21">
        <v>45</v>
      </c>
      <c r="N18" s="24">
        <f>SUM(B18:M18)</f>
        <v>699</v>
      </c>
      <c r="O18" s="25">
        <f>AVERAGE(B18:M18)</f>
        <v>58.25</v>
      </c>
      <c r="P18" s="25">
        <f>MIN(B18:M18)</f>
        <v>0</v>
      </c>
      <c r="Q18" s="25">
        <f>MAX(B18:M18)</f>
        <v>135</v>
      </c>
    </row>
    <row r="19" spans="1:17" x14ac:dyDescent="0.2">
      <c r="A19" s="1">
        <v>2019</v>
      </c>
      <c r="B19" s="28">
        <v>32.5</v>
      </c>
      <c r="C19" s="28">
        <v>55</v>
      </c>
      <c r="D19" s="28">
        <v>140.19999999999999</v>
      </c>
      <c r="E19" s="28">
        <v>41.1</v>
      </c>
      <c r="F19" s="28">
        <v>161.30000000000001</v>
      </c>
      <c r="G19" s="28">
        <v>238.60000000000002</v>
      </c>
      <c r="H19" s="28">
        <v>188</v>
      </c>
      <c r="I19" s="28">
        <v>113</v>
      </c>
      <c r="J19" s="28">
        <v>85</v>
      </c>
      <c r="K19" s="28">
        <v>77.5</v>
      </c>
      <c r="L19" s="28">
        <v>50</v>
      </c>
      <c r="M19" s="28">
        <v>10</v>
      </c>
      <c r="N19" s="24">
        <f>SUM(B19:M19)</f>
        <v>1192.2</v>
      </c>
      <c r="O19" s="25">
        <f>AVERAGE(B19:M19)</f>
        <v>99.350000000000009</v>
      </c>
      <c r="P19" s="25">
        <f>MIN(B19:M19)</f>
        <v>10</v>
      </c>
      <c r="Q19" s="25">
        <f>MAX(B19:M19)</f>
        <v>238.60000000000002</v>
      </c>
    </row>
    <row r="20" spans="1:17" x14ac:dyDescent="0.2">
      <c r="A20" s="1">
        <v>2020</v>
      </c>
      <c r="B20" s="28">
        <v>42.5</v>
      </c>
      <c r="C20" s="28">
        <v>40</v>
      </c>
      <c r="D20" s="28">
        <v>223</v>
      </c>
      <c r="E20" s="28">
        <v>195.5</v>
      </c>
      <c r="F20" s="28">
        <v>361</v>
      </c>
      <c r="G20" s="28">
        <v>176.7</v>
      </c>
      <c r="H20" s="28">
        <v>186.5</v>
      </c>
      <c r="I20" s="28">
        <v>92.2</v>
      </c>
      <c r="J20" s="28">
        <v>30</v>
      </c>
      <c r="K20" s="28">
        <v>70</v>
      </c>
      <c r="L20" s="28">
        <v>47.5</v>
      </c>
      <c r="M20" s="28">
        <v>0</v>
      </c>
      <c r="N20" s="24">
        <f>SUM(B20:M20)</f>
        <v>1464.9</v>
      </c>
      <c r="O20" s="25">
        <f>AVERAGE(B20:M20)</f>
        <v>122.075</v>
      </c>
      <c r="P20" s="25">
        <f>MIN(B20:M20)</f>
        <v>0</v>
      </c>
      <c r="Q20" s="25">
        <f>MAX(B20:M20)</f>
        <v>361</v>
      </c>
    </row>
    <row r="21" spans="1:17" x14ac:dyDescent="0.2">
      <c r="A21" s="1">
        <v>2021</v>
      </c>
      <c r="B21" s="28">
        <v>22.2</v>
      </c>
      <c r="C21" s="28">
        <v>2.5</v>
      </c>
      <c r="D21" s="28">
        <v>90.199999999999989</v>
      </c>
      <c r="E21" s="28">
        <v>258.5</v>
      </c>
      <c r="F21" s="28">
        <v>175</v>
      </c>
      <c r="G21" s="28">
        <v>102.5</v>
      </c>
      <c r="H21" s="28">
        <v>232</v>
      </c>
      <c r="I21" s="28">
        <v>60</v>
      </c>
      <c r="J21" s="28">
        <v>30</v>
      </c>
      <c r="K21" s="28">
        <v>25</v>
      </c>
      <c r="L21" s="28">
        <v>95</v>
      </c>
      <c r="M21" s="28">
        <v>0</v>
      </c>
      <c r="N21" s="20">
        <f t="shared" ref="N21" si="4">SUM(B21:M21)</f>
        <v>1092.9000000000001</v>
      </c>
      <c r="O21" s="20">
        <f t="shared" ref="O21" si="5">AVERAGE(B21:M21)</f>
        <v>91.075000000000003</v>
      </c>
      <c r="P21" s="20">
        <f t="shared" ref="P21" si="6">MIN(B21:M21)</f>
        <v>0</v>
      </c>
      <c r="Q21" s="20">
        <f t="shared" ref="Q21" si="7">MAX(B21:M21)</f>
        <v>258.5</v>
      </c>
    </row>
    <row r="22" spans="1:17" x14ac:dyDescent="0.25">
      <c r="A22" s="10" t="s">
        <v>18</v>
      </c>
      <c r="B22" s="11">
        <f>AVERAGE(B6:B21)</f>
        <v>24.7</v>
      </c>
      <c r="C22" s="11">
        <f t="shared" ref="C22:Q22" si="8">AVERAGE(C6:C21)</f>
        <v>58.856250000000003</v>
      </c>
      <c r="D22" s="11">
        <f t="shared" si="8"/>
        <v>83.168750000000003</v>
      </c>
      <c r="E22" s="11">
        <f t="shared" si="8"/>
        <v>138.03749999999999</v>
      </c>
      <c r="F22" s="11">
        <f t="shared" si="8"/>
        <v>226.11250000000001</v>
      </c>
      <c r="G22" s="11">
        <f t="shared" si="8"/>
        <v>160.19374999999999</v>
      </c>
      <c r="H22" s="11">
        <f t="shared" si="8"/>
        <v>177.92500000000001</v>
      </c>
      <c r="I22" s="11">
        <f t="shared" si="8"/>
        <v>104.825</v>
      </c>
      <c r="J22" s="11">
        <f t="shared" si="8"/>
        <v>78.6875</v>
      </c>
      <c r="K22" s="11">
        <f t="shared" si="8"/>
        <v>61.34375</v>
      </c>
      <c r="L22" s="11">
        <f t="shared" si="8"/>
        <v>27.21875</v>
      </c>
      <c r="M22" s="11">
        <f t="shared" si="8"/>
        <v>20.0625</v>
      </c>
      <c r="N22" s="14">
        <f t="shared" si="8"/>
        <v>1161.1312500000001</v>
      </c>
      <c r="O22" s="14">
        <f t="shared" si="8"/>
        <v>98.191145833333337</v>
      </c>
      <c r="P22" s="14">
        <f t="shared" si="8"/>
        <v>2.0625</v>
      </c>
      <c r="Q22" s="14">
        <f t="shared" si="8"/>
        <v>267.22500000000002</v>
      </c>
    </row>
    <row r="27" spans="1:17" x14ac:dyDescent="0.25">
      <c r="A27" s="3" t="s">
        <v>25</v>
      </c>
    </row>
    <row r="28" spans="1:17" x14ac:dyDescent="0.25">
      <c r="A28" s="3" t="s">
        <v>20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3" sqref="A3"/>
    </sheetView>
  </sheetViews>
  <sheetFormatPr defaultColWidth="8.85546875" defaultRowHeight="15" x14ac:dyDescent="0.25"/>
  <cols>
    <col min="1" max="16384" width="8.85546875" style="3"/>
  </cols>
  <sheetData>
    <row r="1" spans="1:18" ht="14.45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x14ac:dyDescent="0.25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5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4.4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12" t="s">
        <v>14</v>
      </c>
      <c r="O5" s="12" t="s">
        <v>15</v>
      </c>
      <c r="P5" s="12" t="s">
        <v>16</v>
      </c>
      <c r="Q5" s="12" t="s">
        <v>17</v>
      </c>
    </row>
    <row r="6" spans="1:18" ht="14.45" x14ac:dyDescent="0.3">
      <c r="A6" s="1">
        <v>2006</v>
      </c>
      <c r="B6" s="6">
        <v>0</v>
      </c>
      <c r="C6" s="6">
        <v>7</v>
      </c>
      <c r="D6" s="6">
        <v>53</v>
      </c>
      <c r="E6" s="6">
        <v>151</v>
      </c>
      <c r="F6" s="6">
        <v>342</v>
      </c>
      <c r="G6" s="6">
        <v>287</v>
      </c>
      <c r="H6" s="6">
        <v>230</v>
      </c>
      <c r="I6" s="6">
        <v>77</v>
      </c>
      <c r="J6" s="6">
        <v>164</v>
      </c>
      <c r="K6" s="6">
        <v>118</v>
      </c>
      <c r="L6" s="6">
        <v>31</v>
      </c>
      <c r="M6" s="6">
        <v>19</v>
      </c>
      <c r="N6" s="13">
        <f t="shared" ref="N6:N21" si="0">SUM(B6:M6)</f>
        <v>1479</v>
      </c>
      <c r="O6" s="13">
        <f>AVERAGE(B6:M6)</f>
        <v>123.25</v>
      </c>
      <c r="P6" s="13">
        <f t="shared" ref="P6:P21" si="1">MIN(B6:M6)</f>
        <v>0</v>
      </c>
      <c r="Q6" s="13">
        <f t="shared" ref="Q6:Q21" si="2">MAX(B6:M6)</f>
        <v>342</v>
      </c>
      <c r="R6" s="15"/>
    </row>
    <row r="7" spans="1:18" ht="14.45" x14ac:dyDescent="0.3">
      <c r="A7" s="1">
        <v>2007</v>
      </c>
      <c r="B7" s="7">
        <v>0</v>
      </c>
      <c r="C7" s="7">
        <v>94.2</v>
      </c>
      <c r="D7" s="7">
        <v>84.3</v>
      </c>
      <c r="E7" s="7">
        <v>170.5</v>
      </c>
      <c r="F7" s="7">
        <v>359.5</v>
      </c>
      <c r="G7" s="7">
        <v>22.3</v>
      </c>
      <c r="H7" s="7">
        <v>120.3</v>
      </c>
      <c r="I7" s="7">
        <v>184</v>
      </c>
      <c r="J7" s="7">
        <v>84</v>
      </c>
      <c r="K7" s="7">
        <v>15</v>
      </c>
      <c r="L7" s="7">
        <v>0</v>
      </c>
      <c r="M7" s="7">
        <v>5</v>
      </c>
      <c r="N7" s="13">
        <f t="shared" si="0"/>
        <v>1139.0999999999999</v>
      </c>
      <c r="O7" s="13">
        <f t="shared" ref="O7:O21" si="3">AVERAGE(B7:M7)</f>
        <v>94.924999999999997</v>
      </c>
      <c r="P7" s="13">
        <f t="shared" si="1"/>
        <v>0</v>
      </c>
      <c r="Q7" s="13">
        <f t="shared" si="2"/>
        <v>359.5</v>
      </c>
      <c r="R7" s="15"/>
    </row>
    <row r="8" spans="1:18" ht="14.45" x14ac:dyDescent="0.3">
      <c r="A8" s="1">
        <v>2008</v>
      </c>
      <c r="B8" s="8">
        <v>48</v>
      </c>
      <c r="C8" s="8">
        <v>117</v>
      </c>
      <c r="D8" s="8">
        <v>242</v>
      </c>
      <c r="E8" s="8">
        <v>175</v>
      </c>
      <c r="F8" s="8">
        <v>258</v>
      </c>
      <c r="G8" s="8">
        <v>96</v>
      </c>
      <c r="H8" s="8">
        <v>178</v>
      </c>
      <c r="I8" s="8">
        <v>104</v>
      </c>
      <c r="J8" s="8">
        <v>40</v>
      </c>
      <c r="K8" s="8">
        <v>20</v>
      </c>
      <c r="L8" s="8">
        <v>0</v>
      </c>
      <c r="M8" s="8">
        <v>36</v>
      </c>
      <c r="N8" s="13">
        <f t="shared" si="0"/>
        <v>1314</v>
      </c>
      <c r="O8" s="13">
        <f t="shared" si="3"/>
        <v>109.5</v>
      </c>
      <c r="P8" s="13">
        <f t="shared" si="1"/>
        <v>0</v>
      </c>
      <c r="Q8" s="13">
        <f t="shared" si="2"/>
        <v>258</v>
      </c>
      <c r="R8" s="15"/>
    </row>
    <row r="9" spans="1:18" ht="14.45" x14ac:dyDescent="0.3">
      <c r="A9" s="1">
        <v>2009</v>
      </c>
      <c r="B9" s="7">
        <v>18</v>
      </c>
      <c r="C9" s="7">
        <v>131</v>
      </c>
      <c r="D9" s="7">
        <v>13</v>
      </c>
      <c r="E9" s="7">
        <v>84</v>
      </c>
      <c r="F9" s="7">
        <v>490</v>
      </c>
      <c r="G9" s="7">
        <v>235</v>
      </c>
      <c r="H9" s="7">
        <v>166</v>
      </c>
      <c r="I9" s="7">
        <v>207</v>
      </c>
      <c r="J9" s="7">
        <v>55</v>
      </c>
      <c r="K9" s="7">
        <v>15</v>
      </c>
      <c r="L9" s="7">
        <v>0</v>
      </c>
      <c r="M9" s="7">
        <v>65</v>
      </c>
      <c r="N9" s="13">
        <f>SUM(B9:M9)</f>
        <v>1479</v>
      </c>
      <c r="O9" s="13">
        <f t="shared" si="3"/>
        <v>123.25</v>
      </c>
      <c r="P9" s="13">
        <f t="shared" si="1"/>
        <v>0</v>
      </c>
      <c r="Q9" s="13">
        <f t="shared" si="2"/>
        <v>490</v>
      </c>
      <c r="R9" s="15"/>
    </row>
    <row r="10" spans="1:18" ht="14.45" x14ac:dyDescent="0.3">
      <c r="A10" s="1">
        <v>2010</v>
      </c>
      <c r="B10" s="7">
        <v>40</v>
      </c>
      <c r="C10" s="7">
        <v>63</v>
      </c>
      <c r="D10" s="7">
        <v>118</v>
      </c>
      <c r="E10" s="7">
        <v>178</v>
      </c>
      <c r="F10" s="7">
        <v>140</v>
      </c>
      <c r="G10" s="7">
        <v>268</v>
      </c>
      <c r="H10" s="7">
        <v>219</v>
      </c>
      <c r="I10" s="7">
        <v>100</v>
      </c>
      <c r="J10" s="7">
        <v>156</v>
      </c>
      <c r="K10" s="7">
        <v>39</v>
      </c>
      <c r="L10" s="7">
        <v>0</v>
      </c>
      <c r="M10" s="7">
        <v>50</v>
      </c>
      <c r="N10" s="13">
        <f t="shared" si="0"/>
        <v>1371</v>
      </c>
      <c r="O10" s="13">
        <f t="shared" si="3"/>
        <v>114.25</v>
      </c>
      <c r="P10" s="13">
        <f t="shared" si="1"/>
        <v>0</v>
      </c>
      <c r="Q10" s="13">
        <f t="shared" si="2"/>
        <v>268</v>
      </c>
      <c r="R10" s="15"/>
    </row>
    <row r="11" spans="1:18" ht="14.45" x14ac:dyDescent="0.3">
      <c r="A11" s="1">
        <v>2011</v>
      </c>
      <c r="B11" s="8">
        <v>46</v>
      </c>
      <c r="C11" s="8">
        <v>103</v>
      </c>
      <c r="D11" s="8">
        <v>34</v>
      </c>
      <c r="E11" s="8">
        <v>250</v>
      </c>
      <c r="F11" s="8">
        <v>195</v>
      </c>
      <c r="G11" s="8">
        <v>72</v>
      </c>
      <c r="H11" s="8">
        <v>219</v>
      </c>
      <c r="I11" s="8">
        <v>87</v>
      </c>
      <c r="J11" s="9">
        <v>100</v>
      </c>
      <c r="K11" s="8">
        <v>70</v>
      </c>
      <c r="L11" s="8">
        <v>87</v>
      </c>
      <c r="M11" s="8">
        <v>10</v>
      </c>
      <c r="N11" s="13">
        <f>SUM(B11:M11)</f>
        <v>1273</v>
      </c>
      <c r="O11" s="13">
        <f>AVERAGE(B11:M11)</f>
        <v>106.08333333333333</v>
      </c>
      <c r="P11" s="13">
        <f>MIN(B11:M11)</f>
        <v>10</v>
      </c>
      <c r="Q11" s="13">
        <f>MAX(B11:M11)</f>
        <v>250</v>
      </c>
      <c r="R11" s="15"/>
    </row>
    <row r="12" spans="1:18" ht="14.45" x14ac:dyDescent="0.3">
      <c r="A12" s="1">
        <v>2012</v>
      </c>
      <c r="B12" s="8">
        <v>27</v>
      </c>
      <c r="C12" s="8">
        <v>107</v>
      </c>
      <c r="D12" s="8">
        <v>37</v>
      </c>
      <c r="E12" s="8">
        <v>22</v>
      </c>
      <c r="F12" s="8">
        <v>71</v>
      </c>
      <c r="G12" s="8">
        <v>103</v>
      </c>
      <c r="H12" s="8">
        <v>170</v>
      </c>
      <c r="I12" s="8">
        <v>114</v>
      </c>
      <c r="J12" s="9">
        <v>61</v>
      </c>
      <c r="K12" s="8">
        <v>37</v>
      </c>
      <c r="L12" s="8">
        <v>4</v>
      </c>
      <c r="M12" s="8">
        <v>9</v>
      </c>
      <c r="N12" s="13">
        <f t="shared" si="0"/>
        <v>762</v>
      </c>
      <c r="O12" s="13">
        <f t="shared" si="3"/>
        <v>63.5</v>
      </c>
      <c r="P12" s="13">
        <f t="shared" si="1"/>
        <v>4</v>
      </c>
      <c r="Q12" s="13">
        <f t="shared" si="2"/>
        <v>170</v>
      </c>
      <c r="R12" s="15"/>
    </row>
    <row r="13" spans="1:18" ht="14.45" x14ac:dyDescent="0.3">
      <c r="A13" s="1">
        <v>2013</v>
      </c>
      <c r="B13" s="6">
        <v>13</v>
      </c>
      <c r="C13" s="6">
        <v>16</v>
      </c>
      <c r="D13" s="6">
        <v>22</v>
      </c>
      <c r="E13" s="6">
        <v>151</v>
      </c>
      <c r="F13" s="6">
        <v>155</v>
      </c>
      <c r="G13" s="6">
        <v>111</v>
      </c>
      <c r="H13" s="6">
        <v>235</v>
      </c>
      <c r="I13" s="6">
        <v>117</v>
      </c>
      <c r="J13" s="6">
        <v>49</v>
      </c>
      <c r="K13" s="6">
        <v>231</v>
      </c>
      <c r="L13" s="6">
        <v>9</v>
      </c>
      <c r="M13" s="6">
        <v>38</v>
      </c>
      <c r="N13" s="13">
        <f t="shared" si="0"/>
        <v>1147</v>
      </c>
      <c r="O13" s="13">
        <f t="shared" si="3"/>
        <v>95.583333333333329</v>
      </c>
      <c r="P13" s="13">
        <f t="shared" si="1"/>
        <v>9</v>
      </c>
      <c r="Q13" s="13">
        <f t="shared" si="2"/>
        <v>235</v>
      </c>
      <c r="R13" s="15"/>
    </row>
    <row r="14" spans="1:18" ht="14.45" x14ac:dyDescent="0.3">
      <c r="A14" s="1">
        <v>2014</v>
      </c>
      <c r="B14" s="8">
        <v>9</v>
      </c>
      <c r="C14" s="8">
        <v>45</v>
      </c>
      <c r="D14" s="8">
        <v>76</v>
      </c>
      <c r="E14" s="8">
        <v>167</v>
      </c>
      <c r="F14" s="8">
        <v>190</v>
      </c>
      <c r="G14" s="8">
        <v>150</v>
      </c>
      <c r="H14" s="8">
        <v>199</v>
      </c>
      <c r="I14" s="8">
        <v>114</v>
      </c>
      <c r="J14" s="8">
        <v>89</v>
      </c>
      <c r="K14" s="8">
        <v>145</v>
      </c>
      <c r="L14" s="8">
        <v>82</v>
      </c>
      <c r="M14" s="8">
        <v>0</v>
      </c>
      <c r="N14" s="13">
        <f t="shared" si="0"/>
        <v>1266</v>
      </c>
      <c r="O14" s="13">
        <f t="shared" si="3"/>
        <v>105.5</v>
      </c>
      <c r="P14" s="13">
        <f t="shared" si="1"/>
        <v>0</v>
      </c>
      <c r="Q14" s="13">
        <f t="shared" si="2"/>
        <v>199</v>
      </c>
      <c r="R14" s="15"/>
    </row>
    <row r="15" spans="1:18" x14ac:dyDescent="0.25">
      <c r="A15" s="1">
        <v>2015</v>
      </c>
      <c r="B15" s="8">
        <v>9</v>
      </c>
      <c r="C15" s="8">
        <v>35</v>
      </c>
      <c r="D15" s="8">
        <v>50</v>
      </c>
      <c r="E15" s="8">
        <v>67</v>
      </c>
      <c r="F15" s="8">
        <v>144</v>
      </c>
      <c r="G15" s="8">
        <v>246</v>
      </c>
      <c r="H15" s="8">
        <v>127</v>
      </c>
      <c r="I15" s="8">
        <v>57</v>
      </c>
      <c r="J15" s="8">
        <v>29</v>
      </c>
      <c r="K15" s="8">
        <v>40</v>
      </c>
      <c r="L15" s="8">
        <v>0</v>
      </c>
      <c r="M15" s="8">
        <v>6</v>
      </c>
      <c r="N15" s="13">
        <f t="shared" si="0"/>
        <v>810</v>
      </c>
      <c r="O15" s="13">
        <f t="shared" si="3"/>
        <v>67.5</v>
      </c>
      <c r="P15" s="13">
        <f t="shared" si="1"/>
        <v>0</v>
      </c>
      <c r="Q15" s="13">
        <f t="shared" si="2"/>
        <v>246</v>
      </c>
      <c r="R15" s="15"/>
    </row>
    <row r="16" spans="1:18" x14ac:dyDescent="0.25">
      <c r="A16" s="1">
        <v>2016</v>
      </c>
      <c r="B16" s="29">
        <v>123.3</v>
      </c>
      <c r="C16" s="29">
        <v>28.4</v>
      </c>
      <c r="D16" s="29">
        <v>14.2</v>
      </c>
      <c r="E16" s="29">
        <v>49.7</v>
      </c>
      <c r="F16" s="29">
        <v>200.6</v>
      </c>
      <c r="G16" s="29">
        <v>147.80000000000001</v>
      </c>
      <c r="H16" s="29">
        <v>83.4</v>
      </c>
      <c r="I16" s="29">
        <v>53.1</v>
      </c>
      <c r="J16" s="29">
        <v>69.099999999999994</v>
      </c>
      <c r="K16" s="29">
        <v>20.100000000000001</v>
      </c>
      <c r="L16" s="29">
        <v>0</v>
      </c>
      <c r="M16" s="29">
        <v>30.8</v>
      </c>
      <c r="N16" s="13">
        <f t="shared" si="0"/>
        <v>820.5</v>
      </c>
      <c r="O16" s="13">
        <f t="shared" si="3"/>
        <v>68.375</v>
      </c>
      <c r="P16" s="13">
        <f t="shared" si="1"/>
        <v>0</v>
      </c>
      <c r="Q16" s="13">
        <f t="shared" si="2"/>
        <v>200.6</v>
      </c>
    </row>
    <row r="17" spans="1:17" x14ac:dyDescent="0.25">
      <c r="A17" s="1">
        <v>2017</v>
      </c>
      <c r="B17" s="21">
        <v>0</v>
      </c>
      <c r="C17" s="21">
        <v>31.8</v>
      </c>
      <c r="D17" s="21">
        <v>77.8</v>
      </c>
      <c r="E17" s="21">
        <v>147.80000000000001</v>
      </c>
      <c r="F17" s="21">
        <v>164.7</v>
      </c>
      <c r="G17" s="21">
        <v>218.2</v>
      </c>
      <c r="H17" s="21">
        <v>187.8</v>
      </c>
      <c r="I17" s="21">
        <v>67.8</v>
      </c>
      <c r="J17" s="21">
        <v>265.5</v>
      </c>
      <c r="K17" s="21">
        <v>56.5</v>
      </c>
      <c r="L17" s="21">
        <v>14</v>
      </c>
      <c r="M17" s="21">
        <v>115.3</v>
      </c>
      <c r="N17" s="13">
        <f t="shared" si="0"/>
        <v>1347.1999999999998</v>
      </c>
      <c r="O17" s="13">
        <f t="shared" si="3"/>
        <v>112.26666666666665</v>
      </c>
      <c r="P17" s="13">
        <f t="shared" si="1"/>
        <v>0</v>
      </c>
      <c r="Q17" s="13">
        <f t="shared" si="2"/>
        <v>265.5</v>
      </c>
    </row>
    <row r="18" spans="1:17" x14ac:dyDescent="0.2">
      <c r="A18" s="1">
        <v>2018</v>
      </c>
      <c r="B18" s="28">
        <v>17.8</v>
      </c>
      <c r="C18" s="28">
        <v>39</v>
      </c>
      <c r="D18" s="28">
        <v>70.5</v>
      </c>
      <c r="E18" s="28">
        <v>141</v>
      </c>
      <c r="F18" s="28">
        <v>135.4</v>
      </c>
      <c r="G18" s="28">
        <v>192.3</v>
      </c>
      <c r="H18" s="28">
        <v>93</v>
      </c>
      <c r="I18" s="28">
        <v>43.2</v>
      </c>
      <c r="J18" s="28">
        <v>8.1999999999999993</v>
      </c>
      <c r="K18" s="28">
        <v>16.5</v>
      </c>
      <c r="L18" s="28">
        <v>77.5</v>
      </c>
      <c r="M18" s="28">
        <v>31.2</v>
      </c>
      <c r="N18" s="13">
        <f t="shared" si="0"/>
        <v>865.60000000000014</v>
      </c>
      <c r="O18" s="13">
        <f t="shared" si="3"/>
        <v>72.13333333333334</v>
      </c>
      <c r="P18" s="13">
        <f t="shared" si="1"/>
        <v>8.1999999999999993</v>
      </c>
      <c r="Q18" s="13">
        <f t="shared" si="2"/>
        <v>192.3</v>
      </c>
    </row>
    <row r="19" spans="1:17" x14ac:dyDescent="0.2">
      <c r="A19" s="1">
        <v>2019</v>
      </c>
      <c r="B19" s="28">
        <v>32.5</v>
      </c>
      <c r="C19" s="28">
        <v>55</v>
      </c>
      <c r="D19" s="28">
        <v>140.19999999999999</v>
      </c>
      <c r="E19" s="28">
        <v>41.1</v>
      </c>
      <c r="F19" s="28">
        <v>161.30000000000001</v>
      </c>
      <c r="G19" s="28">
        <v>238.60000000000002</v>
      </c>
      <c r="H19" s="28">
        <v>188</v>
      </c>
      <c r="I19" s="28">
        <v>113</v>
      </c>
      <c r="J19" s="28">
        <v>85</v>
      </c>
      <c r="K19" s="28">
        <v>77.5</v>
      </c>
      <c r="L19" s="28">
        <v>50</v>
      </c>
      <c r="M19" s="28">
        <v>10</v>
      </c>
      <c r="N19" s="13">
        <f t="shared" si="0"/>
        <v>1192.2</v>
      </c>
      <c r="O19" s="13">
        <f t="shared" si="3"/>
        <v>99.350000000000009</v>
      </c>
      <c r="P19" s="13">
        <f t="shared" si="1"/>
        <v>10</v>
      </c>
      <c r="Q19" s="13">
        <f t="shared" si="2"/>
        <v>238.60000000000002</v>
      </c>
    </row>
    <row r="20" spans="1:17" x14ac:dyDescent="0.2">
      <c r="A20" s="1">
        <v>2020</v>
      </c>
      <c r="B20" s="28">
        <v>42.5</v>
      </c>
      <c r="C20" s="28">
        <v>40</v>
      </c>
      <c r="D20" s="28">
        <v>223</v>
      </c>
      <c r="E20" s="28">
        <v>195.5</v>
      </c>
      <c r="F20" s="28">
        <v>361</v>
      </c>
      <c r="G20" s="28">
        <v>176.7</v>
      </c>
      <c r="H20" s="28">
        <v>186.5</v>
      </c>
      <c r="I20" s="28">
        <v>92.2</v>
      </c>
      <c r="J20" s="28">
        <v>30</v>
      </c>
      <c r="K20" s="28">
        <v>70</v>
      </c>
      <c r="L20" s="28">
        <v>47.5</v>
      </c>
      <c r="M20" s="28">
        <v>0</v>
      </c>
      <c r="N20" s="13">
        <f t="shared" si="0"/>
        <v>1464.9</v>
      </c>
      <c r="O20" s="13">
        <f t="shared" si="3"/>
        <v>122.075</v>
      </c>
      <c r="P20" s="13">
        <f t="shared" si="1"/>
        <v>0</v>
      </c>
      <c r="Q20" s="13">
        <f t="shared" si="2"/>
        <v>361</v>
      </c>
    </row>
    <row r="21" spans="1:17" x14ac:dyDescent="0.2">
      <c r="A21" s="1">
        <v>2021</v>
      </c>
      <c r="B21" s="28">
        <v>22.2</v>
      </c>
      <c r="C21" s="28">
        <v>2.5</v>
      </c>
      <c r="D21" s="28">
        <v>90.199999999999989</v>
      </c>
      <c r="E21" s="28">
        <v>258.5</v>
      </c>
      <c r="F21" s="28">
        <v>175</v>
      </c>
      <c r="G21" s="28">
        <v>102.5</v>
      </c>
      <c r="H21" s="28">
        <v>232</v>
      </c>
      <c r="I21" s="28">
        <v>60</v>
      </c>
      <c r="J21" s="28">
        <v>30</v>
      </c>
      <c r="K21" s="28">
        <v>25</v>
      </c>
      <c r="L21" s="28">
        <v>95</v>
      </c>
      <c r="M21" s="28">
        <v>0</v>
      </c>
      <c r="N21" s="13">
        <f t="shared" si="0"/>
        <v>1092.9000000000001</v>
      </c>
      <c r="O21" s="13">
        <f t="shared" si="3"/>
        <v>91.075000000000003</v>
      </c>
      <c r="P21" s="13">
        <f t="shared" si="1"/>
        <v>0</v>
      </c>
      <c r="Q21" s="13">
        <f t="shared" si="2"/>
        <v>258.5</v>
      </c>
    </row>
    <row r="22" spans="1:17" x14ac:dyDescent="0.25">
      <c r="A22" s="10" t="s">
        <v>18</v>
      </c>
      <c r="B22" s="11">
        <f>AVERAGE(B6:B21)</f>
        <v>28.018750000000001</v>
      </c>
      <c r="C22" s="11">
        <f t="shared" ref="C22:Q22" si="4">AVERAGE(C6:C21)</f>
        <v>57.181249999999999</v>
      </c>
      <c r="D22" s="11">
        <f t="shared" si="4"/>
        <v>84.075000000000003</v>
      </c>
      <c r="E22" s="11">
        <f t="shared" si="4"/>
        <v>140.56874999999999</v>
      </c>
      <c r="F22" s="11">
        <f t="shared" si="4"/>
        <v>221.40625</v>
      </c>
      <c r="G22" s="11">
        <f t="shared" si="4"/>
        <v>166.64999999999998</v>
      </c>
      <c r="H22" s="11">
        <f t="shared" si="4"/>
        <v>177.125</v>
      </c>
      <c r="I22" s="11">
        <f t="shared" si="4"/>
        <v>99.393749999999997</v>
      </c>
      <c r="J22" s="11">
        <f t="shared" si="4"/>
        <v>82.174999999999997</v>
      </c>
      <c r="K22" s="11">
        <f t="shared" si="4"/>
        <v>62.225000000000001</v>
      </c>
      <c r="L22" s="11">
        <f t="shared" si="4"/>
        <v>31.0625</v>
      </c>
      <c r="M22" s="11">
        <f t="shared" si="4"/>
        <v>26.581250000000001</v>
      </c>
      <c r="N22" s="14">
        <f t="shared" si="4"/>
        <v>1176.4625000000001</v>
      </c>
      <c r="O22" s="14">
        <f t="shared" si="4"/>
        <v>98.038541666666674</v>
      </c>
      <c r="P22" s="14">
        <f t="shared" si="4"/>
        <v>2.5750000000000002</v>
      </c>
      <c r="Q22" s="14">
        <f t="shared" si="4"/>
        <v>270.875</v>
      </c>
    </row>
    <row r="27" spans="1:17" x14ac:dyDescent="0.25">
      <c r="A27" s="3" t="s">
        <v>26</v>
      </c>
    </row>
    <row r="28" spans="1:17" x14ac:dyDescent="0.25">
      <c r="A28" s="3" t="s">
        <v>20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Emdagro</cp:lastModifiedBy>
  <dcterms:created xsi:type="dcterms:W3CDTF">2022-01-06T13:44:09Z</dcterms:created>
  <dcterms:modified xsi:type="dcterms:W3CDTF">2024-09-17T14:07:56Z</dcterms:modified>
</cp:coreProperties>
</file>