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55" windowWidth="14355" windowHeight="426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P44" i="1" l="1"/>
  <c r="N44" i="1"/>
  <c r="O44" i="1"/>
  <c r="J44" i="1"/>
  <c r="K44" i="1"/>
  <c r="L44" i="1"/>
  <c r="M44" i="1"/>
  <c r="C44" i="1"/>
  <c r="D44" i="1"/>
  <c r="E44" i="1"/>
  <c r="F44" i="1"/>
  <c r="G44" i="1"/>
  <c r="H44" i="1"/>
  <c r="I44" i="1"/>
  <c r="B44" i="1"/>
  <c r="Q24" i="1"/>
  <c r="P24" i="1"/>
  <c r="O24" i="1"/>
  <c r="N24" i="1"/>
  <c r="Q40" i="1"/>
  <c r="P40" i="1"/>
  <c r="O40" i="1"/>
  <c r="N40" i="1"/>
  <c r="Q43" i="1"/>
  <c r="P43" i="1"/>
  <c r="O43" i="1"/>
  <c r="N43" i="1"/>
  <c r="Q42" i="1"/>
  <c r="P42" i="1"/>
  <c r="O42" i="1"/>
  <c r="N42" i="1"/>
  <c r="Q41" i="1"/>
  <c r="P41" i="1"/>
  <c r="O41" i="1"/>
  <c r="N41" i="1"/>
  <c r="M32" i="1"/>
  <c r="L32" i="1"/>
  <c r="K32" i="1"/>
  <c r="J32" i="1"/>
  <c r="I32" i="1"/>
  <c r="H32" i="1"/>
  <c r="G32" i="1"/>
  <c r="F32" i="1"/>
  <c r="E32" i="1"/>
  <c r="D32" i="1"/>
  <c r="C32" i="1"/>
  <c r="B32" i="1"/>
  <c r="M27" i="1"/>
  <c r="L27" i="1"/>
  <c r="J27" i="1"/>
  <c r="I27" i="1"/>
  <c r="H27" i="1"/>
  <c r="E27" i="1"/>
  <c r="D27" i="1"/>
  <c r="C27" i="1"/>
  <c r="Q25" i="1"/>
  <c r="P25" i="1"/>
  <c r="O25" i="1"/>
  <c r="N25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33" i="1"/>
  <c r="P33" i="1"/>
  <c r="O33" i="1"/>
  <c r="N33" i="1"/>
  <c r="Q34" i="1"/>
  <c r="P34" i="1"/>
  <c r="O34" i="1"/>
  <c r="N34" i="1"/>
  <c r="Q35" i="1"/>
  <c r="P35" i="1"/>
  <c r="O35" i="1"/>
  <c r="N35" i="1"/>
  <c r="Q36" i="1" l="1"/>
  <c r="P36" i="1"/>
  <c r="O36" i="1"/>
  <c r="N36" i="1"/>
  <c r="Q37" i="1"/>
  <c r="P37" i="1"/>
  <c r="O37" i="1"/>
  <c r="N37" i="1"/>
  <c r="Q38" i="1"/>
  <c r="P38" i="1"/>
  <c r="O38" i="1"/>
  <c r="N38" i="1"/>
  <c r="Q39" i="1"/>
  <c r="P39" i="1"/>
  <c r="O39" i="1"/>
  <c r="N39" i="1"/>
  <c r="N26" i="1" l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</calcChain>
</file>

<file path=xl/sharedStrings.xml><?xml version="1.0" encoding="utf-8"?>
<sst xmlns="http://schemas.openxmlformats.org/spreadsheetml/2006/main" count="250" uniqueCount="23">
  <si>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</si>
  <si>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</si>
  <si>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</si>
  <si>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</si>
  <si>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</si>
  <si>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</si>
  <si>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</si>
  <si>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</si>
  <si>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</si>
  <si>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</si>
  <si>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</si>
  <si>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</si>
  <si>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</si>
  <si>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</si>
  <si>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</si>
  <si>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</si>
  <si>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</si>
  <si>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</si>
  <si>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</si>
  <si>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</si>
  <si>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Elaboração:Asplan</t>
  </si>
  <si>
    <t>ESLOC COLONIA TREZE  SERIE HISTORICA 2000  2023</t>
  </si>
  <si>
    <t>Esloc :ColoniaTreze/Lagarto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</si>
</sst>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CCCC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</xf>
    <xf numFmtId="165" fontId="3" fillId="0" borderId="1" xfId="1" applyNumberFormat="1" applyFont="1" applyFill="1" applyBorder="1"/>
    <xf numFmtId="164" fontId="2" fillId="0" borderId="1" xfId="0" applyNumberFormat="1" applyFont="1" applyFill="1" applyBorder="1" applyAlignment="1"/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/>
    <xf numFmtId="166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164" fontId="6" fillId="0" borderId="10" xfId="0" applyNumberFormat="1" applyFont="1" applyBorder="1" applyAlignment="1"/>
    <xf numFmtId="166" fontId="3" fillId="0" borderId="10" xfId="1" applyNumberFormat="1" applyFont="1" applyFill="1" applyBorder="1"/>
    <xf numFmtId="165" fontId="3" fillId="0" borderId="10" xfId="1" applyNumberFormat="1" applyFont="1" applyFill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5" fontId="2" fillId="0" borderId="1" xfId="1" applyNumberFormat="1" applyFont="1" applyFill="1" applyBorder="1" applyAlignment="1"/>
    <xf numFmtId="165" fontId="2" fillId="0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165" fontId="0" fillId="0" borderId="0" xfId="0" applyNumberFormat="1"/>
    <xf numFmtId="165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166" fontId="3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4" fontId="0" fillId="0" borderId="1" xfId="0" applyNumberFormat="1" applyFont="1" applyBorder="1" applyAlignment="1">
      <alignment horizontal="right"/>
    </xf>
    <xf numFmtId="164" fontId="2" fillId="2" borderId="1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5" fillId="2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workbookViewId="0">
      <selection activeCell="S28" sqref="S28"/>
    </sheetView>
  </sheetViews>
  <sheetFormatPr defaultRowHeight="15" x14ac:dyDescent="0.25"/>
  <sheetData>
    <row r="1" spans="1:17" x14ac:dyDescent="0.25">
      <c r="A1" t="s">
        <v>21</v>
      </c>
    </row>
    <row r="2" spans="1:17" ht="15.75" thickBot="1" x14ac:dyDescent="0.3"/>
    <row r="3" spans="1:17" ht="15.75" thickBot="1" x14ac:dyDescent="0.3">
      <c r="A3" s="15" t="s">
        <v>0</v>
      </c>
      <c r="B3" s="1"/>
      <c r="C3" s="1"/>
      <c r="D3" s="1"/>
      <c r="E3" s="1"/>
      <c r="F3" s="1"/>
      <c r="G3" s="1" t="s">
        <v>18</v>
      </c>
      <c r="H3" s="1"/>
      <c r="I3" s="1"/>
      <c r="J3" s="1"/>
      <c r="K3" s="1"/>
      <c r="L3" s="1"/>
      <c r="M3" s="1"/>
      <c r="N3" s="1"/>
      <c r="O3" s="1"/>
      <c r="P3" s="1"/>
      <c r="Q3" s="2"/>
    </row>
    <row r="4" spans="1:17" x14ac:dyDescent="0.25">
      <c r="A4" s="16"/>
      <c r="B4" s="14" t="s">
        <v>1</v>
      </c>
      <c r="C4" s="17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</row>
    <row r="5" spans="1:17" x14ac:dyDescent="0.25">
      <c r="A5" s="21">
        <v>1985</v>
      </c>
      <c r="B5" s="28" t="s">
        <v>17</v>
      </c>
      <c r="C5" s="28" t="s">
        <v>17</v>
      </c>
      <c r="D5" s="28" t="s">
        <v>17</v>
      </c>
      <c r="E5" s="28" t="s">
        <v>17</v>
      </c>
      <c r="F5" s="28" t="s">
        <v>17</v>
      </c>
      <c r="G5" s="28" t="s">
        <v>17</v>
      </c>
      <c r="H5" s="28" t="s">
        <v>17</v>
      </c>
      <c r="I5" s="28" t="s">
        <v>17</v>
      </c>
      <c r="J5" s="28" t="s">
        <v>17</v>
      </c>
      <c r="K5" s="28" t="s">
        <v>17</v>
      </c>
      <c r="L5" s="28" t="s">
        <v>17</v>
      </c>
      <c r="M5" s="28" t="s">
        <v>17</v>
      </c>
      <c r="N5" s="22">
        <v>1718</v>
      </c>
      <c r="O5" s="28" t="s">
        <v>17</v>
      </c>
      <c r="P5" s="28" t="s">
        <v>17</v>
      </c>
      <c r="Q5" s="28" t="s">
        <v>17</v>
      </c>
    </row>
    <row r="6" spans="1:17" x14ac:dyDescent="0.25">
      <c r="A6" s="21">
        <v>1986</v>
      </c>
      <c r="B6" s="28" t="s">
        <v>17</v>
      </c>
      <c r="C6" s="28" t="s">
        <v>17</v>
      </c>
      <c r="D6" s="28" t="s">
        <v>17</v>
      </c>
      <c r="E6" s="28" t="s">
        <v>17</v>
      </c>
      <c r="F6" s="28" t="s">
        <v>17</v>
      </c>
      <c r="G6" s="28" t="s">
        <v>17</v>
      </c>
      <c r="H6" s="28" t="s">
        <v>17</v>
      </c>
      <c r="I6" s="28" t="s">
        <v>17</v>
      </c>
      <c r="J6" s="28" t="s">
        <v>17</v>
      </c>
      <c r="K6" s="28" t="s">
        <v>17</v>
      </c>
      <c r="L6" s="28" t="s">
        <v>17</v>
      </c>
      <c r="M6" s="28" t="s">
        <v>17</v>
      </c>
      <c r="N6" s="22">
        <v>1649.5</v>
      </c>
      <c r="O6" s="28" t="s">
        <v>17</v>
      </c>
      <c r="P6" s="28" t="s">
        <v>17</v>
      </c>
      <c r="Q6" s="28" t="s">
        <v>17</v>
      </c>
    </row>
    <row r="7" spans="1:17" x14ac:dyDescent="0.25">
      <c r="A7" s="21">
        <v>1987</v>
      </c>
      <c r="B7" s="28" t="s">
        <v>17</v>
      </c>
      <c r="C7" s="28" t="s">
        <v>17</v>
      </c>
      <c r="D7" s="28" t="s">
        <v>17</v>
      </c>
      <c r="E7" s="28" t="s">
        <v>17</v>
      </c>
      <c r="F7" s="28" t="s">
        <v>17</v>
      </c>
      <c r="G7" s="28" t="s">
        <v>17</v>
      </c>
      <c r="H7" s="28" t="s">
        <v>17</v>
      </c>
      <c r="I7" s="28" t="s">
        <v>17</v>
      </c>
      <c r="J7" s="28" t="s">
        <v>17</v>
      </c>
      <c r="K7" s="28" t="s">
        <v>17</v>
      </c>
      <c r="L7" s="28" t="s">
        <v>17</v>
      </c>
      <c r="M7" s="28" t="s">
        <v>17</v>
      </c>
      <c r="N7" s="22">
        <v>1161</v>
      </c>
      <c r="O7" s="28" t="s">
        <v>17</v>
      </c>
      <c r="P7" s="28" t="s">
        <v>17</v>
      </c>
      <c r="Q7" s="28" t="s">
        <v>17</v>
      </c>
    </row>
    <row r="8" spans="1:17" x14ac:dyDescent="0.25">
      <c r="A8" s="21">
        <v>1988</v>
      </c>
      <c r="B8" s="28" t="s">
        <v>17</v>
      </c>
      <c r="C8" s="28" t="s">
        <v>17</v>
      </c>
      <c r="D8" s="28" t="s">
        <v>17</v>
      </c>
      <c r="E8" s="28" t="s">
        <v>17</v>
      </c>
      <c r="F8" s="28" t="s">
        <v>17</v>
      </c>
      <c r="G8" s="28" t="s">
        <v>17</v>
      </c>
      <c r="H8" s="28" t="s">
        <v>17</v>
      </c>
      <c r="I8" s="28" t="s">
        <v>17</v>
      </c>
      <c r="J8" s="28" t="s">
        <v>17</v>
      </c>
      <c r="K8" s="28" t="s">
        <v>17</v>
      </c>
      <c r="L8" s="28" t="s">
        <v>17</v>
      </c>
      <c r="M8" s="28" t="s">
        <v>17</v>
      </c>
      <c r="N8" s="22">
        <v>1578</v>
      </c>
      <c r="O8" s="28" t="s">
        <v>17</v>
      </c>
      <c r="P8" s="28" t="s">
        <v>17</v>
      </c>
      <c r="Q8" s="28" t="s">
        <v>17</v>
      </c>
    </row>
    <row r="9" spans="1:17" x14ac:dyDescent="0.25">
      <c r="A9" s="21">
        <v>1989</v>
      </c>
      <c r="B9" s="28" t="s">
        <v>17</v>
      </c>
      <c r="C9" s="28" t="s">
        <v>17</v>
      </c>
      <c r="D9" s="28" t="s">
        <v>17</v>
      </c>
      <c r="E9" s="28" t="s">
        <v>17</v>
      </c>
      <c r="F9" s="28" t="s">
        <v>17</v>
      </c>
      <c r="G9" s="28" t="s">
        <v>17</v>
      </c>
      <c r="H9" s="28" t="s">
        <v>17</v>
      </c>
      <c r="I9" s="28" t="s">
        <v>17</v>
      </c>
      <c r="J9" s="28" t="s">
        <v>17</v>
      </c>
      <c r="K9" s="28" t="s">
        <v>17</v>
      </c>
      <c r="L9" s="28" t="s">
        <v>17</v>
      </c>
      <c r="M9" s="28" t="s">
        <v>17</v>
      </c>
      <c r="N9" s="22">
        <v>1849.8</v>
      </c>
      <c r="O9" s="28" t="s">
        <v>17</v>
      </c>
      <c r="P9" s="28" t="s">
        <v>17</v>
      </c>
      <c r="Q9" s="28" t="s">
        <v>17</v>
      </c>
    </row>
    <row r="10" spans="1:17" x14ac:dyDescent="0.25">
      <c r="A10" s="21">
        <v>1990</v>
      </c>
      <c r="B10" s="28" t="s">
        <v>17</v>
      </c>
      <c r="C10" s="28" t="s">
        <v>17</v>
      </c>
      <c r="D10" s="28" t="s">
        <v>17</v>
      </c>
      <c r="E10" s="28" t="s">
        <v>17</v>
      </c>
      <c r="F10" s="28" t="s">
        <v>17</v>
      </c>
      <c r="G10" s="28" t="s">
        <v>17</v>
      </c>
      <c r="H10" s="28" t="s">
        <v>17</v>
      </c>
      <c r="I10" s="28" t="s">
        <v>17</v>
      </c>
      <c r="J10" s="28" t="s">
        <v>17</v>
      </c>
      <c r="K10" s="28" t="s">
        <v>17</v>
      </c>
      <c r="L10" s="28" t="s">
        <v>17</v>
      </c>
      <c r="M10" s="28" t="s">
        <v>17</v>
      </c>
      <c r="N10" s="22">
        <v>1237.3</v>
      </c>
      <c r="O10" s="28" t="s">
        <v>17</v>
      </c>
      <c r="P10" s="28" t="s">
        <v>17</v>
      </c>
      <c r="Q10" s="28" t="s">
        <v>17</v>
      </c>
    </row>
    <row r="11" spans="1:17" x14ac:dyDescent="0.25">
      <c r="A11" s="21">
        <v>1991</v>
      </c>
      <c r="B11" s="28" t="s">
        <v>17</v>
      </c>
      <c r="C11" s="28" t="s">
        <v>17</v>
      </c>
      <c r="D11" s="28" t="s">
        <v>17</v>
      </c>
      <c r="E11" s="28" t="s">
        <v>17</v>
      </c>
      <c r="F11" s="28" t="s">
        <v>17</v>
      </c>
      <c r="G11" s="28" t="s">
        <v>17</v>
      </c>
      <c r="H11" s="28" t="s">
        <v>17</v>
      </c>
      <c r="I11" s="28" t="s">
        <v>17</v>
      </c>
      <c r="J11" s="28" t="s">
        <v>17</v>
      </c>
      <c r="K11" s="28" t="s">
        <v>17</v>
      </c>
      <c r="L11" s="28" t="s">
        <v>17</v>
      </c>
      <c r="M11" s="28" t="s">
        <v>17</v>
      </c>
      <c r="N11" s="22">
        <v>1238.5</v>
      </c>
      <c r="O11" s="28" t="s">
        <v>17</v>
      </c>
      <c r="P11" s="28" t="s">
        <v>17</v>
      </c>
      <c r="Q11" s="28" t="s">
        <v>17</v>
      </c>
    </row>
    <row r="12" spans="1:17" x14ac:dyDescent="0.25">
      <c r="A12" s="21">
        <v>1992</v>
      </c>
      <c r="B12" s="28" t="s">
        <v>17</v>
      </c>
      <c r="C12" s="28" t="s">
        <v>17</v>
      </c>
      <c r="D12" s="28" t="s">
        <v>17</v>
      </c>
      <c r="E12" s="28" t="s">
        <v>17</v>
      </c>
      <c r="F12" s="28" t="s">
        <v>17</v>
      </c>
      <c r="G12" s="28" t="s">
        <v>17</v>
      </c>
      <c r="H12" s="28" t="s">
        <v>17</v>
      </c>
      <c r="I12" s="28" t="s">
        <v>17</v>
      </c>
      <c r="J12" s="28" t="s">
        <v>17</v>
      </c>
      <c r="K12" s="28" t="s">
        <v>17</v>
      </c>
      <c r="L12" s="28" t="s">
        <v>17</v>
      </c>
      <c r="M12" s="28" t="s">
        <v>17</v>
      </c>
      <c r="N12" s="22">
        <v>1429.1</v>
      </c>
      <c r="O12" s="28" t="s">
        <v>17</v>
      </c>
      <c r="P12" s="28" t="s">
        <v>17</v>
      </c>
      <c r="Q12" s="28" t="s">
        <v>17</v>
      </c>
    </row>
    <row r="13" spans="1:17" x14ac:dyDescent="0.25">
      <c r="A13" s="21">
        <v>1993</v>
      </c>
      <c r="B13" s="28" t="s">
        <v>17</v>
      </c>
      <c r="C13" s="28" t="s">
        <v>17</v>
      </c>
      <c r="D13" s="28" t="s">
        <v>17</v>
      </c>
      <c r="E13" s="28" t="s">
        <v>17</v>
      </c>
      <c r="F13" s="28" t="s">
        <v>17</v>
      </c>
      <c r="G13" s="28" t="s">
        <v>17</v>
      </c>
      <c r="H13" s="28" t="s">
        <v>17</v>
      </c>
      <c r="I13" s="28" t="s">
        <v>17</v>
      </c>
      <c r="J13" s="28" t="s">
        <v>17</v>
      </c>
      <c r="K13" s="28" t="s">
        <v>17</v>
      </c>
      <c r="L13" s="28" t="s">
        <v>17</v>
      </c>
      <c r="M13" s="28" t="s">
        <v>17</v>
      </c>
      <c r="N13" s="22">
        <v>765.3</v>
      </c>
      <c r="O13" s="28" t="s">
        <v>17</v>
      </c>
      <c r="P13" s="28" t="s">
        <v>17</v>
      </c>
      <c r="Q13" s="28" t="s">
        <v>17</v>
      </c>
    </row>
    <row r="14" spans="1:17" x14ac:dyDescent="0.25">
      <c r="A14" s="21">
        <v>1994</v>
      </c>
      <c r="B14" s="28" t="s">
        <v>17</v>
      </c>
      <c r="C14" s="28" t="s">
        <v>17</v>
      </c>
      <c r="D14" s="28" t="s">
        <v>17</v>
      </c>
      <c r="E14" s="28" t="s">
        <v>17</v>
      </c>
      <c r="F14" s="28" t="s">
        <v>17</v>
      </c>
      <c r="G14" s="28" t="s">
        <v>17</v>
      </c>
      <c r="H14" s="28" t="s">
        <v>17</v>
      </c>
      <c r="I14" s="28" t="s">
        <v>17</v>
      </c>
      <c r="J14" s="28" t="s">
        <v>17</v>
      </c>
      <c r="K14" s="28" t="s">
        <v>17</v>
      </c>
      <c r="L14" s="28" t="s">
        <v>17</v>
      </c>
      <c r="M14" s="28" t="s">
        <v>17</v>
      </c>
      <c r="N14" s="22">
        <v>1304.5</v>
      </c>
      <c r="O14" s="28" t="s">
        <v>17</v>
      </c>
      <c r="P14" s="28" t="s">
        <v>17</v>
      </c>
      <c r="Q14" s="28" t="s">
        <v>17</v>
      </c>
    </row>
    <row r="15" spans="1:17" x14ac:dyDescent="0.25">
      <c r="A15" s="21">
        <v>1995</v>
      </c>
      <c r="B15" s="28" t="s">
        <v>17</v>
      </c>
      <c r="C15" s="28" t="s">
        <v>17</v>
      </c>
      <c r="D15" s="28" t="s">
        <v>17</v>
      </c>
      <c r="E15" s="28" t="s">
        <v>17</v>
      </c>
      <c r="F15" s="28" t="s">
        <v>17</v>
      </c>
      <c r="G15" s="28" t="s">
        <v>17</v>
      </c>
      <c r="H15" s="28" t="s">
        <v>17</v>
      </c>
      <c r="I15" s="28" t="s">
        <v>17</v>
      </c>
      <c r="J15" s="28" t="s">
        <v>17</v>
      </c>
      <c r="K15" s="28" t="s">
        <v>17</v>
      </c>
      <c r="L15" s="28" t="s">
        <v>17</v>
      </c>
      <c r="M15" s="28" t="s">
        <v>17</v>
      </c>
      <c r="N15" s="22">
        <v>1030.5</v>
      </c>
      <c r="O15" s="28" t="s">
        <v>17</v>
      </c>
      <c r="P15" s="28" t="s">
        <v>17</v>
      </c>
      <c r="Q15" s="28" t="s">
        <v>17</v>
      </c>
    </row>
    <row r="16" spans="1:17" x14ac:dyDescent="0.25">
      <c r="A16" s="21">
        <v>1996</v>
      </c>
      <c r="B16" s="28" t="s">
        <v>17</v>
      </c>
      <c r="C16" s="28" t="s">
        <v>17</v>
      </c>
      <c r="D16" s="28" t="s">
        <v>17</v>
      </c>
      <c r="E16" s="28" t="s">
        <v>17</v>
      </c>
      <c r="F16" s="28" t="s">
        <v>17</v>
      </c>
      <c r="G16" s="28" t="s">
        <v>17</v>
      </c>
      <c r="H16" s="28" t="s">
        <v>17</v>
      </c>
      <c r="I16" s="28" t="s">
        <v>17</v>
      </c>
      <c r="J16" s="28" t="s">
        <v>17</v>
      </c>
      <c r="K16" s="28" t="s">
        <v>17</v>
      </c>
      <c r="L16" s="28" t="s">
        <v>17</v>
      </c>
      <c r="M16" s="28" t="s">
        <v>17</v>
      </c>
      <c r="N16" s="22">
        <v>1386.5</v>
      </c>
      <c r="O16" s="28" t="s">
        <v>17</v>
      </c>
      <c r="P16" s="28" t="s">
        <v>17</v>
      </c>
      <c r="Q16" s="28" t="s">
        <v>17</v>
      </c>
    </row>
    <row r="17" spans="1:19" x14ac:dyDescent="0.25">
      <c r="A17" s="21">
        <v>1997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28" t="s">
        <v>17</v>
      </c>
      <c r="H17" s="28" t="s">
        <v>17</v>
      </c>
      <c r="I17" s="28" t="s">
        <v>17</v>
      </c>
      <c r="J17" s="28" t="s">
        <v>17</v>
      </c>
      <c r="K17" s="28" t="s">
        <v>17</v>
      </c>
      <c r="L17" s="28" t="s">
        <v>17</v>
      </c>
      <c r="M17" s="28" t="s">
        <v>17</v>
      </c>
      <c r="N17" s="22">
        <v>1319.8</v>
      </c>
      <c r="O17" s="28" t="s">
        <v>17</v>
      </c>
      <c r="P17" s="28" t="s">
        <v>17</v>
      </c>
      <c r="Q17" s="28" t="s">
        <v>17</v>
      </c>
    </row>
    <row r="18" spans="1:19" x14ac:dyDescent="0.25">
      <c r="A18" s="21">
        <v>1999</v>
      </c>
      <c r="B18" s="28" t="s">
        <v>17</v>
      </c>
      <c r="C18" s="28" t="s">
        <v>17</v>
      </c>
      <c r="D18" s="28" t="s">
        <v>17</v>
      </c>
      <c r="E18" s="28" t="s">
        <v>17</v>
      </c>
      <c r="F18" s="28" t="s">
        <v>17</v>
      </c>
      <c r="G18" s="28" t="s">
        <v>17</v>
      </c>
      <c r="H18" s="28" t="s">
        <v>17</v>
      </c>
      <c r="I18" s="28" t="s">
        <v>17</v>
      </c>
      <c r="J18" s="28" t="s">
        <v>17</v>
      </c>
      <c r="K18" s="28" t="s">
        <v>17</v>
      </c>
      <c r="L18" s="28" t="s">
        <v>17</v>
      </c>
      <c r="M18" s="28" t="s">
        <v>17</v>
      </c>
      <c r="N18" s="22">
        <v>1376.1</v>
      </c>
      <c r="O18" s="28" t="s">
        <v>17</v>
      </c>
      <c r="P18" s="28" t="s">
        <v>17</v>
      </c>
      <c r="Q18" s="28" t="s">
        <v>17</v>
      </c>
    </row>
    <row r="19" spans="1:19" x14ac:dyDescent="0.25">
      <c r="A19" s="21">
        <v>1999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28" t="s">
        <v>17</v>
      </c>
      <c r="H19" s="28" t="s">
        <v>17</v>
      </c>
      <c r="I19" s="28" t="s">
        <v>17</v>
      </c>
      <c r="J19" s="28" t="s">
        <v>17</v>
      </c>
      <c r="K19" s="28" t="s">
        <v>17</v>
      </c>
      <c r="L19" s="28" t="s">
        <v>17</v>
      </c>
      <c r="M19" s="28" t="s">
        <v>17</v>
      </c>
      <c r="N19" s="6">
        <v>1546.5</v>
      </c>
      <c r="O19" s="28" t="s">
        <v>17</v>
      </c>
      <c r="P19" s="28" t="s">
        <v>17</v>
      </c>
      <c r="Q19" s="28" t="s">
        <v>17</v>
      </c>
    </row>
    <row r="20" spans="1:19" x14ac:dyDescent="0.25">
      <c r="A20" s="21">
        <v>2000</v>
      </c>
      <c r="B20" s="23">
        <v>78.5</v>
      </c>
      <c r="C20" s="23">
        <v>152.5</v>
      </c>
      <c r="D20" s="23">
        <v>26</v>
      </c>
      <c r="E20" s="23">
        <v>297</v>
      </c>
      <c r="F20" s="23">
        <v>125</v>
      </c>
      <c r="G20" s="23">
        <v>205</v>
      </c>
      <c r="H20" s="23">
        <v>155</v>
      </c>
      <c r="I20" s="23">
        <v>161.5</v>
      </c>
      <c r="J20" s="23">
        <v>185</v>
      </c>
      <c r="K20" s="23">
        <v>19</v>
      </c>
      <c r="L20" s="23">
        <v>76.7</v>
      </c>
      <c r="M20" s="23">
        <v>68.599999999999994</v>
      </c>
      <c r="N20" s="9">
        <f>SUM(B20:M20)</f>
        <v>1549.8</v>
      </c>
      <c r="O20" s="9">
        <f>AVERAGE(B20:M20)</f>
        <v>129.15</v>
      </c>
      <c r="P20" s="9">
        <f>MIN(B20:M20)</f>
        <v>19</v>
      </c>
      <c r="Q20" s="9">
        <f>MAX(B20:M20)</f>
        <v>297</v>
      </c>
      <c r="S20" s="12"/>
    </row>
    <row r="21" spans="1:19" x14ac:dyDescent="0.25">
      <c r="A21" s="21">
        <v>2001</v>
      </c>
      <c r="B21" s="23">
        <v>20.3</v>
      </c>
      <c r="C21" s="23">
        <v>45.5</v>
      </c>
      <c r="D21" s="23">
        <v>134.5</v>
      </c>
      <c r="E21" s="23">
        <v>85.5</v>
      </c>
      <c r="F21" s="23">
        <v>58.5</v>
      </c>
      <c r="G21" s="23">
        <v>236</v>
      </c>
      <c r="H21" s="23">
        <v>158</v>
      </c>
      <c r="I21" s="23">
        <v>212</v>
      </c>
      <c r="J21" s="23">
        <v>65.5</v>
      </c>
      <c r="K21" s="23">
        <v>123</v>
      </c>
      <c r="L21" s="23">
        <v>15</v>
      </c>
      <c r="M21" s="23">
        <v>102</v>
      </c>
      <c r="N21" s="9">
        <f>SUM(B21:M21)</f>
        <v>1255.8</v>
      </c>
      <c r="O21" s="9">
        <f>AVERAGE(B21:M21)</f>
        <v>104.64999999999999</v>
      </c>
      <c r="P21" s="9">
        <f>MIN(B21:M21)</f>
        <v>15</v>
      </c>
      <c r="Q21" s="9">
        <f>MAX(B21:M21)</f>
        <v>236</v>
      </c>
      <c r="S21" s="12"/>
    </row>
    <row r="22" spans="1:19" x14ac:dyDescent="0.25">
      <c r="A22" s="21">
        <v>2002</v>
      </c>
      <c r="B22" s="24">
        <v>259.8</v>
      </c>
      <c r="C22" s="24">
        <v>139</v>
      </c>
      <c r="D22" s="24">
        <v>74</v>
      </c>
      <c r="E22" s="24">
        <v>55</v>
      </c>
      <c r="F22" s="10">
        <v>0</v>
      </c>
      <c r="G22" s="24">
        <v>280</v>
      </c>
      <c r="H22" s="24">
        <v>139</v>
      </c>
      <c r="I22" s="24">
        <v>82</v>
      </c>
      <c r="J22" s="24">
        <v>49</v>
      </c>
      <c r="K22" s="24">
        <v>4.5</v>
      </c>
      <c r="L22" s="24">
        <v>21.5</v>
      </c>
      <c r="M22" s="25" t="s">
        <v>17</v>
      </c>
      <c r="N22" s="32">
        <f>SUM(B22:M22)</f>
        <v>1103.8</v>
      </c>
      <c r="O22" s="32">
        <f>AVERAGE(B22:M22)</f>
        <v>100.34545454545454</v>
      </c>
      <c r="P22" s="33">
        <f>MIN(B22:M22)</f>
        <v>0</v>
      </c>
      <c r="Q22" s="32">
        <f>MAX(B22:M22)</f>
        <v>280</v>
      </c>
    </row>
    <row r="23" spans="1:19" x14ac:dyDescent="0.25">
      <c r="A23" s="21">
        <v>2003</v>
      </c>
      <c r="B23" s="30">
        <v>5</v>
      </c>
      <c r="C23" s="30">
        <v>41</v>
      </c>
      <c r="D23" s="27" t="s">
        <v>17</v>
      </c>
      <c r="E23" s="27" t="s">
        <v>17</v>
      </c>
      <c r="F23" s="31">
        <v>249</v>
      </c>
      <c r="G23" s="30">
        <v>131</v>
      </c>
      <c r="H23" s="30">
        <v>265.5</v>
      </c>
      <c r="I23" s="30">
        <v>108</v>
      </c>
      <c r="J23" s="30">
        <v>64.5</v>
      </c>
      <c r="K23" s="30">
        <v>72</v>
      </c>
      <c r="L23" s="30">
        <v>127</v>
      </c>
      <c r="M23" s="30">
        <v>8</v>
      </c>
      <c r="N23" s="32">
        <f>SUM(B23:M23)</f>
        <v>1071</v>
      </c>
      <c r="O23" s="32">
        <f>AVERAGE(B23:M23)</f>
        <v>107.1</v>
      </c>
      <c r="P23" s="32">
        <f>MIN(B23:M23)</f>
        <v>5</v>
      </c>
      <c r="Q23" s="32">
        <f>MAX(B23:M23)</f>
        <v>265.5</v>
      </c>
    </row>
    <row r="24" spans="1:19" x14ac:dyDescent="0.25">
      <c r="A24" s="21">
        <v>2004</v>
      </c>
      <c r="B24" s="34">
        <v>331.5</v>
      </c>
      <c r="C24" s="34">
        <v>111</v>
      </c>
      <c r="D24" s="34">
        <v>26.5</v>
      </c>
      <c r="E24" s="34">
        <v>34</v>
      </c>
      <c r="F24" s="34">
        <v>103.5</v>
      </c>
      <c r="G24" s="34">
        <v>120</v>
      </c>
      <c r="H24" s="34">
        <v>53.5</v>
      </c>
      <c r="I24" s="34">
        <v>121</v>
      </c>
      <c r="J24" s="34">
        <v>85</v>
      </c>
      <c r="K24" s="35">
        <v>0</v>
      </c>
      <c r="L24" s="34">
        <v>22</v>
      </c>
      <c r="M24" s="35">
        <v>0</v>
      </c>
      <c r="N24" s="32">
        <f t="shared" ref="N24" si="0">SUM(B24:M24)</f>
        <v>1008</v>
      </c>
      <c r="O24" s="32">
        <f>AVERAGE(B24:M24)</f>
        <v>84</v>
      </c>
      <c r="P24" s="33">
        <f>MIN(B24:M24)</f>
        <v>0</v>
      </c>
      <c r="Q24" s="32">
        <f>MAX(B24:M24)</f>
        <v>331.5</v>
      </c>
    </row>
    <row r="25" spans="1:19" x14ac:dyDescent="0.25">
      <c r="A25" s="21">
        <v>2005</v>
      </c>
      <c r="B25" s="34">
        <v>34.5</v>
      </c>
      <c r="C25" s="34">
        <v>48.5</v>
      </c>
      <c r="D25" s="34">
        <v>88</v>
      </c>
      <c r="E25" s="34">
        <v>173.5</v>
      </c>
      <c r="F25" s="34">
        <v>195</v>
      </c>
      <c r="G25" s="34">
        <v>167</v>
      </c>
      <c r="H25" s="34">
        <v>251.5</v>
      </c>
      <c r="I25" s="34">
        <v>158.5</v>
      </c>
      <c r="J25" s="34">
        <v>17</v>
      </c>
      <c r="K25" s="34">
        <v>5</v>
      </c>
      <c r="L25" s="34">
        <v>11</v>
      </c>
      <c r="M25" s="34">
        <v>25</v>
      </c>
      <c r="N25" s="32">
        <f t="shared" ref="N25" si="1">SUM(B25:M25)</f>
        <v>1174.5</v>
      </c>
      <c r="O25" s="32">
        <f t="shared" ref="O19:O39" si="2">AVERAGE(B25:M25)</f>
        <v>97.875</v>
      </c>
      <c r="P25" s="32">
        <f>MIN(B25:M25)</f>
        <v>5</v>
      </c>
      <c r="Q25" s="32">
        <f>MAX(B25:M25)</f>
        <v>251.5</v>
      </c>
    </row>
    <row r="26" spans="1:19" x14ac:dyDescent="0.25">
      <c r="A26" s="21">
        <v>2006</v>
      </c>
      <c r="B26" s="36">
        <v>7</v>
      </c>
      <c r="C26" s="36">
        <v>12.5</v>
      </c>
      <c r="D26" s="36">
        <v>33.5</v>
      </c>
      <c r="E26" s="36">
        <v>113</v>
      </c>
      <c r="F26" s="36">
        <v>178.5</v>
      </c>
      <c r="G26" s="36">
        <v>265.5</v>
      </c>
      <c r="H26" s="36">
        <v>219.5</v>
      </c>
      <c r="I26" s="36">
        <v>70</v>
      </c>
      <c r="J26" s="36">
        <v>105.5</v>
      </c>
      <c r="K26" s="36">
        <v>59</v>
      </c>
      <c r="L26" s="36">
        <v>51.5</v>
      </c>
      <c r="M26" s="36">
        <v>0</v>
      </c>
      <c r="N26" s="33">
        <f t="shared" ref="N19:N39" si="3">SUM(B26:M26)</f>
        <v>1115.5</v>
      </c>
      <c r="O26" s="32">
        <f t="shared" si="2"/>
        <v>92.958333333333329</v>
      </c>
      <c r="P26" s="37">
        <f t="shared" ref="P19:P43" si="4">MIN(B26:M26)</f>
        <v>0</v>
      </c>
      <c r="Q26" s="32">
        <f t="shared" ref="Q19:Q43" si="5">MAX(B26:M26)</f>
        <v>265.5</v>
      </c>
    </row>
    <row r="27" spans="1:19" x14ac:dyDescent="0.25">
      <c r="A27" s="21">
        <v>2007</v>
      </c>
      <c r="B27" s="35">
        <v>29</v>
      </c>
      <c r="C27" s="35">
        <f t="shared" ref="C27:M27" si="6">SUM(C25:C26)</f>
        <v>61</v>
      </c>
      <c r="D27" s="35">
        <f t="shared" si="6"/>
        <v>121.5</v>
      </c>
      <c r="E27" s="35">
        <f t="shared" si="6"/>
        <v>286.5</v>
      </c>
      <c r="F27" s="35">
        <v>268.5</v>
      </c>
      <c r="G27" s="35">
        <v>99</v>
      </c>
      <c r="H27" s="35">
        <f t="shared" si="6"/>
        <v>471</v>
      </c>
      <c r="I27" s="35">
        <f t="shared" si="6"/>
        <v>228.5</v>
      </c>
      <c r="J27" s="35">
        <f t="shared" si="6"/>
        <v>122.5</v>
      </c>
      <c r="K27" s="35">
        <v>0</v>
      </c>
      <c r="L27" s="35">
        <f t="shared" si="6"/>
        <v>62.5</v>
      </c>
      <c r="M27" s="35">
        <f t="shared" si="6"/>
        <v>25</v>
      </c>
      <c r="N27" s="33">
        <f t="shared" si="3"/>
        <v>1775</v>
      </c>
      <c r="O27" s="32">
        <f t="shared" si="2"/>
        <v>147.91666666666666</v>
      </c>
      <c r="P27" s="37">
        <f t="shared" si="4"/>
        <v>0</v>
      </c>
      <c r="Q27" s="32">
        <f t="shared" si="5"/>
        <v>471</v>
      </c>
    </row>
    <row r="28" spans="1:19" x14ac:dyDescent="0.25">
      <c r="A28" s="21">
        <v>2008</v>
      </c>
      <c r="B28" s="38">
        <v>22.5</v>
      </c>
      <c r="C28" s="38">
        <v>79.8</v>
      </c>
      <c r="D28" s="38">
        <v>132.5</v>
      </c>
      <c r="E28" s="38">
        <v>117.5</v>
      </c>
      <c r="F28" s="38">
        <v>180.5</v>
      </c>
      <c r="G28" s="38">
        <v>126.5</v>
      </c>
      <c r="H28" s="38">
        <v>135</v>
      </c>
      <c r="I28" s="38">
        <v>101</v>
      </c>
      <c r="J28" s="38">
        <v>49</v>
      </c>
      <c r="K28" s="38">
        <v>32.5</v>
      </c>
      <c r="L28" s="38">
        <v>0</v>
      </c>
      <c r="M28" s="38">
        <v>16</v>
      </c>
      <c r="N28" s="33">
        <f t="shared" si="3"/>
        <v>992.8</v>
      </c>
      <c r="O28" s="32">
        <f t="shared" si="2"/>
        <v>82.733333333333334</v>
      </c>
      <c r="P28" s="37">
        <f t="shared" si="4"/>
        <v>0</v>
      </c>
      <c r="Q28" s="32">
        <f t="shared" si="5"/>
        <v>180.5</v>
      </c>
    </row>
    <row r="29" spans="1:19" x14ac:dyDescent="0.25">
      <c r="A29" s="21">
        <v>2009</v>
      </c>
      <c r="B29" s="39">
        <v>22</v>
      </c>
      <c r="C29" s="39">
        <v>0</v>
      </c>
      <c r="D29" s="39">
        <v>9.8000000000000007</v>
      </c>
      <c r="E29" s="39">
        <v>83.8</v>
      </c>
      <c r="F29" s="39">
        <v>547</v>
      </c>
      <c r="G29" s="39">
        <v>109.3</v>
      </c>
      <c r="H29" s="39">
        <v>120.8</v>
      </c>
      <c r="I29" s="39">
        <v>166.5</v>
      </c>
      <c r="J29" s="39">
        <v>60.5</v>
      </c>
      <c r="K29" s="39">
        <v>80.5</v>
      </c>
      <c r="L29" s="39">
        <v>0</v>
      </c>
      <c r="M29" s="39">
        <v>7</v>
      </c>
      <c r="N29" s="33">
        <f t="shared" si="3"/>
        <v>1207.1999999999998</v>
      </c>
      <c r="O29" s="32">
        <f>AVERAGE(B29:M29)</f>
        <v>100.59999999999998</v>
      </c>
      <c r="P29" s="37">
        <f t="shared" si="4"/>
        <v>0</v>
      </c>
      <c r="Q29" s="32">
        <f t="shared" si="5"/>
        <v>547</v>
      </c>
    </row>
    <row r="30" spans="1:19" x14ac:dyDescent="0.25">
      <c r="A30" s="21">
        <v>2010</v>
      </c>
      <c r="B30" s="38">
        <v>22</v>
      </c>
      <c r="C30" s="38">
        <v>51.5</v>
      </c>
      <c r="D30" s="38">
        <v>65.5</v>
      </c>
      <c r="E30" s="38">
        <v>220.5</v>
      </c>
      <c r="F30" s="38">
        <v>109</v>
      </c>
      <c r="G30" s="38">
        <v>283.5</v>
      </c>
      <c r="H30" s="38">
        <v>199.5</v>
      </c>
      <c r="I30" s="38">
        <v>109.5</v>
      </c>
      <c r="J30" s="38">
        <v>104.5</v>
      </c>
      <c r="K30" s="38">
        <v>35</v>
      </c>
      <c r="L30" s="38">
        <v>3</v>
      </c>
      <c r="M30" s="38">
        <v>10</v>
      </c>
      <c r="N30" s="33">
        <f t="shared" si="3"/>
        <v>1213.5</v>
      </c>
      <c r="O30" s="32">
        <f t="shared" si="2"/>
        <v>101.125</v>
      </c>
      <c r="P30" s="37">
        <f t="shared" si="4"/>
        <v>3</v>
      </c>
      <c r="Q30" s="32">
        <f t="shared" si="5"/>
        <v>283.5</v>
      </c>
    </row>
    <row r="31" spans="1:19" x14ac:dyDescent="0.25">
      <c r="A31" s="21">
        <v>2011</v>
      </c>
      <c r="B31" s="38">
        <v>87</v>
      </c>
      <c r="C31" s="38">
        <v>87.5</v>
      </c>
      <c r="D31" s="38">
        <v>131</v>
      </c>
      <c r="E31" s="38">
        <v>286</v>
      </c>
      <c r="F31" s="38">
        <v>210</v>
      </c>
      <c r="G31" s="38">
        <v>92</v>
      </c>
      <c r="H31" s="38">
        <v>181</v>
      </c>
      <c r="I31" s="38">
        <v>110</v>
      </c>
      <c r="J31" s="38">
        <v>67</v>
      </c>
      <c r="K31" s="38">
        <v>90</v>
      </c>
      <c r="L31" s="38">
        <v>147</v>
      </c>
      <c r="M31" s="38">
        <v>0</v>
      </c>
      <c r="N31" s="33">
        <f t="shared" si="3"/>
        <v>1488.5</v>
      </c>
      <c r="O31" s="32">
        <f t="shared" si="2"/>
        <v>124.04166666666667</v>
      </c>
      <c r="P31" s="37">
        <f t="shared" si="4"/>
        <v>0</v>
      </c>
      <c r="Q31" s="32">
        <f t="shared" si="5"/>
        <v>286</v>
      </c>
    </row>
    <row r="32" spans="1:19" x14ac:dyDescent="0.25">
      <c r="A32" s="21">
        <v>2012</v>
      </c>
      <c r="B32" s="40">
        <f>B30+B31</f>
        <v>109</v>
      </c>
      <c r="C32" s="40">
        <f t="shared" ref="C32:M32" si="7">C30+C31</f>
        <v>139</v>
      </c>
      <c r="D32" s="40">
        <f t="shared" si="7"/>
        <v>196.5</v>
      </c>
      <c r="E32" s="40">
        <f t="shared" si="7"/>
        <v>506.5</v>
      </c>
      <c r="F32" s="40">
        <f t="shared" si="7"/>
        <v>319</v>
      </c>
      <c r="G32" s="40">
        <f t="shared" si="7"/>
        <v>375.5</v>
      </c>
      <c r="H32" s="40">
        <f t="shared" si="7"/>
        <v>380.5</v>
      </c>
      <c r="I32" s="40">
        <f t="shared" si="7"/>
        <v>219.5</v>
      </c>
      <c r="J32" s="40">
        <f t="shared" si="7"/>
        <v>171.5</v>
      </c>
      <c r="K32" s="40">
        <f t="shared" si="7"/>
        <v>125</v>
      </c>
      <c r="L32" s="40">
        <f t="shared" si="7"/>
        <v>150</v>
      </c>
      <c r="M32" s="40">
        <f t="shared" si="7"/>
        <v>10</v>
      </c>
      <c r="N32" s="33">
        <f t="shared" si="3"/>
        <v>2702</v>
      </c>
      <c r="O32" s="32">
        <f t="shared" si="2"/>
        <v>225.16666666666666</v>
      </c>
      <c r="P32" s="37">
        <f t="shared" si="4"/>
        <v>10</v>
      </c>
      <c r="Q32" s="32">
        <f t="shared" si="5"/>
        <v>506.5</v>
      </c>
    </row>
    <row r="33" spans="1:17" x14ac:dyDescent="0.25">
      <c r="A33" s="21">
        <v>2013</v>
      </c>
      <c r="B33" s="41">
        <v>47</v>
      </c>
      <c r="C33" s="41">
        <v>0</v>
      </c>
      <c r="D33" s="41">
        <v>17</v>
      </c>
      <c r="E33" s="41">
        <v>132</v>
      </c>
      <c r="F33" s="41">
        <v>233</v>
      </c>
      <c r="G33" s="41">
        <v>138</v>
      </c>
      <c r="H33" s="41">
        <v>270.39999999999998</v>
      </c>
      <c r="I33" s="41">
        <v>169</v>
      </c>
      <c r="J33" s="41">
        <v>81</v>
      </c>
      <c r="K33" s="41">
        <v>227</v>
      </c>
      <c r="L33" s="41">
        <v>68</v>
      </c>
      <c r="M33" s="41">
        <v>58</v>
      </c>
      <c r="N33" s="33">
        <f>SUM(B33:M33)</f>
        <v>1440.4</v>
      </c>
      <c r="O33" s="33">
        <f>AVERAGE(B33:M33)</f>
        <v>120.03333333333335</v>
      </c>
      <c r="P33" s="33">
        <f>MIN(B33:M33)</f>
        <v>0</v>
      </c>
      <c r="Q33" s="33">
        <f t="shared" si="5"/>
        <v>270.39999999999998</v>
      </c>
    </row>
    <row r="34" spans="1:17" x14ac:dyDescent="0.25">
      <c r="A34" s="21">
        <v>2014</v>
      </c>
      <c r="B34" s="41">
        <v>15</v>
      </c>
      <c r="C34" s="41">
        <v>16</v>
      </c>
      <c r="D34" s="41">
        <v>128</v>
      </c>
      <c r="E34" s="41">
        <v>68.5</v>
      </c>
      <c r="F34" s="41">
        <v>98.5</v>
      </c>
      <c r="G34" s="41">
        <v>209.5</v>
      </c>
      <c r="H34" s="41">
        <v>198</v>
      </c>
      <c r="I34" s="41">
        <v>89</v>
      </c>
      <c r="J34" s="41">
        <v>46</v>
      </c>
      <c r="K34" s="41">
        <v>55.5</v>
      </c>
      <c r="L34" s="41">
        <v>79.5</v>
      </c>
      <c r="M34" s="41">
        <v>15</v>
      </c>
      <c r="N34" s="33">
        <f>SUM(B34:M34)</f>
        <v>1018.5</v>
      </c>
      <c r="O34" s="33">
        <f>AVERAGE(B34:M34)</f>
        <v>84.875</v>
      </c>
      <c r="P34" s="33">
        <f>MIN(B34:M34)</f>
        <v>15</v>
      </c>
      <c r="Q34" s="33">
        <f t="shared" si="5"/>
        <v>209.5</v>
      </c>
    </row>
    <row r="35" spans="1:17" x14ac:dyDescent="0.25">
      <c r="A35" s="21">
        <v>2015</v>
      </c>
      <c r="B35" s="41">
        <v>7.8</v>
      </c>
      <c r="C35" s="41">
        <v>85</v>
      </c>
      <c r="D35" s="41">
        <v>39</v>
      </c>
      <c r="E35" s="41">
        <v>127.5</v>
      </c>
      <c r="F35" s="41">
        <v>359.5</v>
      </c>
      <c r="G35" s="41">
        <v>188</v>
      </c>
      <c r="H35" s="41">
        <v>149</v>
      </c>
      <c r="I35" s="41">
        <v>121</v>
      </c>
      <c r="J35" s="41">
        <v>49</v>
      </c>
      <c r="K35" s="41">
        <v>37.5</v>
      </c>
      <c r="L35" s="41">
        <v>5</v>
      </c>
      <c r="M35" s="41">
        <v>5</v>
      </c>
      <c r="N35" s="33">
        <f t="shared" si="3"/>
        <v>1173.3</v>
      </c>
      <c r="O35" s="33">
        <f t="shared" si="2"/>
        <v>97.774999999999991</v>
      </c>
      <c r="P35" s="33">
        <f t="shared" si="4"/>
        <v>5</v>
      </c>
      <c r="Q35" s="33">
        <f t="shared" si="5"/>
        <v>359.5</v>
      </c>
    </row>
    <row r="36" spans="1:17" x14ac:dyDescent="0.25">
      <c r="A36" s="21">
        <v>2016</v>
      </c>
      <c r="B36" s="11">
        <v>194</v>
      </c>
      <c r="C36" s="11">
        <v>37</v>
      </c>
      <c r="D36" s="11">
        <v>27.4</v>
      </c>
      <c r="E36" s="11">
        <v>71</v>
      </c>
      <c r="F36" s="11">
        <v>205.5</v>
      </c>
      <c r="G36" s="11">
        <v>166.5</v>
      </c>
      <c r="H36" s="11">
        <v>74.5</v>
      </c>
      <c r="I36" s="11">
        <v>62</v>
      </c>
      <c r="J36" s="11">
        <v>50</v>
      </c>
      <c r="K36" s="11">
        <v>24</v>
      </c>
      <c r="L36" s="11">
        <v>7</v>
      </c>
      <c r="M36" s="11">
        <v>37</v>
      </c>
      <c r="N36" s="33">
        <f t="shared" ref="N36" si="8">SUM(A36:M36)</f>
        <v>2971.9</v>
      </c>
      <c r="O36" s="33">
        <f t="shared" si="2"/>
        <v>79.658333333333331</v>
      </c>
      <c r="P36" s="33">
        <f t="shared" si="4"/>
        <v>7</v>
      </c>
      <c r="Q36" s="33">
        <f t="shared" si="5"/>
        <v>205.5</v>
      </c>
    </row>
    <row r="37" spans="1:17" x14ac:dyDescent="0.25">
      <c r="A37" s="21">
        <v>2017</v>
      </c>
      <c r="B37" s="11">
        <v>0</v>
      </c>
      <c r="C37" s="11">
        <v>12</v>
      </c>
      <c r="D37" s="11">
        <v>52</v>
      </c>
      <c r="E37" s="11">
        <v>218</v>
      </c>
      <c r="F37" s="11">
        <v>342</v>
      </c>
      <c r="G37" s="11">
        <v>220.5</v>
      </c>
      <c r="H37" s="11">
        <v>133</v>
      </c>
      <c r="I37" s="11">
        <v>86</v>
      </c>
      <c r="J37" s="11">
        <v>306</v>
      </c>
      <c r="K37" s="11">
        <v>68.7</v>
      </c>
      <c r="L37" s="11">
        <v>18.2</v>
      </c>
      <c r="M37" s="11">
        <v>52.2</v>
      </c>
      <c r="N37" s="33">
        <f t="shared" si="3"/>
        <v>1508.6000000000001</v>
      </c>
      <c r="O37" s="33">
        <f t="shared" si="2"/>
        <v>125.71666666666668</v>
      </c>
      <c r="P37" s="33">
        <f t="shared" si="4"/>
        <v>0</v>
      </c>
      <c r="Q37" s="33">
        <f t="shared" si="5"/>
        <v>342</v>
      </c>
    </row>
    <row r="38" spans="1:17" x14ac:dyDescent="0.25">
      <c r="A38" s="21">
        <v>2018</v>
      </c>
      <c r="B38" s="11">
        <v>13</v>
      </c>
      <c r="C38" s="11">
        <v>38</v>
      </c>
      <c r="D38" s="11">
        <v>69.7</v>
      </c>
      <c r="E38" s="11">
        <v>80.099999999999994</v>
      </c>
      <c r="F38" s="11">
        <v>85.4</v>
      </c>
      <c r="G38" s="11">
        <v>148.30000000000001</v>
      </c>
      <c r="H38" s="11">
        <v>36.4</v>
      </c>
      <c r="I38" s="11">
        <v>33.299999999999997</v>
      </c>
      <c r="J38" s="11">
        <v>2</v>
      </c>
      <c r="K38" s="11">
        <v>22.9</v>
      </c>
      <c r="L38" s="11">
        <v>40.9</v>
      </c>
      <c r="M38" s="11">
        <v>22.6</v>
      </c>
      <c r="N38" s="33">
        <f t="shared" ref="N38" si="9">SUM(B38:M38)</f>
        <v>592.6</v>
      </c>
      <c r="O38" s="33">
        <f t="shared" si="2"/>
        <v>49.383333333333333</v>
      </c>
      <c r="P38" s="33">
        <f t="shared" si="4"/>
        <v>2</v>
      </c>
      <c r="Q38" s="33">
        <f t="shared" si="5"/>
        <v>148.30000000000001</v>
      </c>
    </row>
    <row r="39" spans="1:17" x14ac:dyDescent="0.25">
      <c r="A39" s="21">
        <v>2019</v>
      </c>
      <c r="B39" s="11">
        <v>17.899999999999999</v>
      </c>
      <c r="C39" s="11">
        <v>39.5</v>
      </c>
      <c r="D39" s="11">
        <v>160.1</v>
      </c>
      <c r="E39" s="11">
        <v>46.8</v>
      </c>
      <c r="F39" s="11">
        <v>46.4</v>
      </c>
      <c r="G39" s="11">
        <v>288</v>
      </c>
      <c r="H39" s="11">
        <v>357.7</v>
      </c>
      <c r="I39" s="11">
        <v>95.4</v>
      </c>
      <c r="J39" s="11">
        <v>55.1</v>
      </c>
      <c r="K39" s="11">
        <v>49.5</v>
      </c>
      <c r="L39" s="11">
        <v>23.8</v>
      </c>
      <c r="M39" s="11">
        <v>18.3</v>
      </c>
      <c r="N39" s="33">
        <f t="shared" ref="N39:N40" si="10">SUM(B39:M39)</f>
        <v>1198.5</v>
      </c>
      <c r="O39" s="33">
        <f t="shared" ref="O39:O40" si="11">AVERAGE(B39:M39)</f>
        <v>99.875</v>
      </c>
      <c r="P39" s="33">
        <f t="shared" si="4"/>
        <v>17.899999999999999</v>
      </c>
      <c r="Q39" s="33">
        <f t="shared" si="5"/>
        <v>357.7</v>
      </c>
    </row>
    <row r="40" spans="1:17" x14ac:dyDescent="0.25">
      <c r="A40" s="21">
        <v>2020</v>
      </c>
      <c r="B40" s="26">
        <v>13.7</v>
      </c>
      <c r="C40" s="26">
        <v>67.5</v>
      </c>
      <c r="D40" s="26">
        <v>92.3</v>
      </c>
      <c r="E40" s="26">
        <v>176.1</v>
      </c>
      <c r="F40" s="26">
        <v>365.2</v>
      </c>
      <c r="G40" s="26">
        <v>207.6</v>
      </c>
      <c r="H40" s="26">
        <v>181.3</v>
      </c>
      <c r="I40" s="26">
        <v>96.7</v>
      </c>
      <c r="J40" s="26">
        <v>39.5</v>
      </c>
      <c r="K40" s="26">
        <v>13.3</v>
      </c>
      <c r="L40" s="26">
        <v>21.6</v>
      </c>
      <c r="M40" s="26">
        <v>13.1</v>
      </c>
      <c r="N40" s="42">
        <f t="shared" si="10"/>
        <v>1287.8999999999999</v>
      </c>
      <c r="O40" s="42">
        <f t="shared" si="11"/>
        <v>107.32499999999999</v>
      </c>
      <c r="P40" s="33">
        <f t="shared" si="4"/>
        <v>13.1</v>
      </c>
      <c r="Q40" s="33">
        <f t="shared" si="5"/>
        <v>365.2</v>
      </c>
    </row>
    <row r="41" spans="1:17" x14ac:dyDescent="0.25">
      <c r="A41" s="21">
        <v>2021</v>
      </c>
      <c r="B41" s="11">
        <v>63.1</v>
      </c>
      <c r="C41" s="11">
        <v>0</v>
      </c>
      <c r="D41" s="11">
        <v>52</v>
      </c>
      <c r="E41" s="11">
        <v>199.3</v>
      </c>
      <c r="F41" s="11">
        <v>93.2</v>
      </c>
      <c r="G41" s="11">
        <v>72.099999999999994</v>
      </c>
      <c r="H41" s="11">
        <v>174.8</v>
      </c>
      <c r="I41" s="11">
        <v>29.7</v>
      </c>
      <c r="J41" s="11">
        <v>32.299999999999997</v>
      </c>
      <c r="K41" s="11">
        <v>27.7</v>
      </c>
      <c r="L41" s="11">
        <v>34.9</v>
      </c>
      <c r="M41" s="11">
        <v>57.9</v>
      </c>
      <c r="N41" s="7">
        <f t="shared" ref="N41:N43" si="12">SUM(B41:M41)</f>
        <v>837</v>
      </c>
      <c r="O41" s="8">
        <f t="shared" ref="O41:O43" si="13">AVERAGE(B41:M41)</f>
        <v>69.75</v>
      </c>
      <c r="P41" s="33">
        <f t="shared" si="4"/>
        <v>0</v>
      </c>
      <c r="Q41" s="33">
        <f t="shared" si="5"/>
        <v>199.3</v>
      </c>
    </row>
    <row r="42" spans="1:17" x14ac:dyDescent="0.25">
      <c r="A42" s="21">
        <v>2022</v>
      </c>
      <c r="B42" s="11">
        <v>22.3</v>
      </c>
      <c r="C42" s="11">
        <v>0</v>
      </c>
      <c r="D42" s="11">
        <v>75.7</v>
      </c>
      <c r="E42" s="11">
        <v>36.700000000000003</v>
      </c>
      <c r="F42" s="11">
        <v>64.599999999999994</v>
      </c>
      <c r="G42" s="11">
        <v>49.4</v>
      </c>
      <c r="H42" s="11">
        <v>62</v>
      </c>
      <c r="I42" s="11">
        <v>42.1</v>
      </c>
      <c r="J42" s="11">
        <v>16.5</v>
      </c>
      <c r="K42" s="11">
        <v>3.5</v>
      </c>
      <c r="L42" s="11">
        <v>149.19999999999999</v>
      </c>
      <c r="M42" s="11">
        <v>36.5</v>
      </c>
      <c r="N42" s="7">
        <f t="shared" si="12"/>
        <v>558.5</v>
      </c>
      <c r="O42" s="8">
        <f t="shared" si="13"/>
        <v>46.541666666666664</v>
      </c>
      <c r="P42" s="33">
        <f t="shared" si="4"/>
        <v>0</v>
      </c>
      <c r="Q42" s="33">
        <f t="shared" si="5"/>
        <v>149.19999999999999</v>
      </c>
    </row>
    <row r="43" spans="1:17" x14ac:dyDescent="0.25">
      <c r="A43" s="21">
        <v>2023</v>
      </c>
      <c r="B43" s="26">
        <v>32.4</v>
      </c>
      <c r="C43" s="26">
        <v>21.5</v>
      </c>
      <c r="D43" s="26">
        <v>22</v>
      </c>
      <c r="E43" s="26">
        <v>95.8</v>
      </c>
      <c r="F43" s="26">
        <v>200</v>
      </c>
      <c r="G43" s="26">
        <v>198</v>
      </c>
      <c r="H43" s="26">
        <v>63.6</v>
      </c>
      <c r="I43" s="26">
        <v>96.8</v>
      </c>
      <c r="J43" s="26">
        <v>54.4</v>
      </c>
      <c r="K43" s="26">
        <v>23.8</v>
      </c>
      <c r="L43" s="26">
        <v>21.6</v>
      </c>
      <c r="M43" s="26">
        <v>73.7</v>
      </c>
      <c r="N43" s="42">
        <f t="shared" si="12"/>
        <v>903.6</v>
      </c>
      <c r="O43" s="42">
        <f t="shared" si="13"/>
        <v>75.3</v>
      </c>
      <c r="P43" s="42">
        <f t="shared" si="4"/>
        <v>21.5</v>
      </c>
      <c r="Q43" s="42">
        <f t="shared" si="5"/>
        <v>200</v>
      </c>
    </row>
    <row r="44" spans="1:17" ht="15.75" thickBot="1" x14ac:dyDescent="0.3">
      <c r="A44" s="3" t="s">
        <v>19</v>
      </c>
      <c r="B44" s="18">
        <f>AVERAGE(B20:B43)</f>
        <v>60.595833333333331</v>
      </c>
      <c r="C44" s="18">
        <f t="shared" ref="C44:I44" si="14">AVERAGE(C20:C43)</f>
        <v>53.554166666666667</v>
      </c>
      <c r="D44" s="18">
        <f t="shared" si="14"/>
        <v>77.152173913043484</v>
      </c>
      <c r="E44" s="18">
        <f t="shared" si="14"/>
        <v>152.63478260869567</v>
      </c>
      <c r="F44" s="18">
        <f t="shared" si="14"/>
        <v>193.20000000000002</v>
      </c>
      <c r="G44" s="18">
        <f t="shared" si="14"/>
        <v>182.34166666666667</v>
      </c>
      <c r="H44" s="18">
        <f t="shared" si="14"/>
        <v>184.60416666666671</v>
      </c>
      <c r="I44" s="18">
        <f t="shared" si="14"/>
        <v>115.375</v>
      </c>
      <c r="J44" s="18">
        <f t="shared" ref="J44" si="15">AVERAGE(J20:J43)</f>
        <v>78.262500000000003</v>
      </c>
      <c r="K44" s="18">
        <f t="shared" ref="K44" si="16">AVERAGE(K20:K43)</f>
        <v>49.954166666666673</v>
      </c>
      <c r="L44" s="18">
        <f t="shared" ref="L44" si="17">AVERAGE(L20:L43)</f>
        <v>48.204166666666659</v>
      </c>
      <c r="M44" s="18">
        <f t="shared" ref="M44:O44" si="18">AVERAGE(M20:M43)</f>
        <v>28.734782608695657</v>
      </c>
      <c r="N44" s="18">
        <f>AVERAGE(N5:N43)</f>
        <v>1326.6307692307691</v>
      </c>
      <c r="O44" s="18">
        <f t="shared" si="18"/>
        <v>102.24564393939393</v>
      </c>
      <c r="P44" s="19">
        <f>MIN(P20:P43)</f>
        <v>0</v>
      </c>
      <c r="Q44" s="20">
        <v>547</v>
      </c>
    </row>
    <row r="45" spans="1:17" x14ac:dyDescent="0.25">
      <c r="A45" t="s">
        <v>22</v>
      </c>
      <c r="B45" s="12"/>
      <c r="N45" s="12"/>
      <c r="P45" s="13"/>
      <c r="Q45" s="29"/>
    </row>
    <row r="46" spans="1:17" x14ac:dyDescent="0.25">
      <c r="A46" t="s">
        <v>20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2024-09-24T14:39:58Z</dcterms:modified>
</cp:coreProperties>
</file>