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15" windowWidth="14355" windowHeight="390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Q29" i="1" l="1"/>
  <c r="P29" i="1"/>
  <c r="O29" i="1"/>
  <c r="N29" i="1"/>
  <c r="C29" i="1"/>
  <c r="D29" i="1"/>
  <c r="E29" i="1"/>
  <c r="F29" i="1"/>
  <c r="G29" i="1"/>
  <c r="H29" i="1"/>
  <c r="I29" i="1"/>
  <c r="J29" i="1"/>
  <c r="K29" i="1"/>
  <c r="L29" i="1"/>
  <c r="M29" i="1"/>
  <c r="B29" i="1"/>
  <c r="Q28" i="1"/>
  <c r="P28" i="1"/>
  <c r="O28" i="1"/>
  <c r="N28" i="1"/>
  <c r="Q14" i="1" l="1"/>
  <c r="P14" i="1"/>
  <c r="O14" i="1"/>
  <c r="N14" i="1"/>
  <c r="Q13" i="1"/>
  <c r="P13" i="1"/>
  <c r="O13" i="1"/>
  <c r="N13" i="1"/>
</calcChain>
</file>

<file path=xl/sharedStrings.xml><?xml version="1.0" encoding="utf-8"?>
<sst xmlns="http://schemas.openxmlformats.org/spreadsheetml/2006/main" count="26" uniqueCount="23">
  <si>
    <t>ANO</t>
  </si>
  <si>
    <t>JAN</t>
  </si>
  <si>
    <t>FEV</t>
  </si>
  <si>
    <t>MAR</t>
  </si>
  <si>
    <t>ABRI</t>
  </si>
  <si>
    <t>MAIO</t>
  </si>
  <si>
    <t>JUN</t>
  </si>
  <si>
    <t>JULH</t>
  </si>
  <si>
    <t>AGOS</t>
  </si>
  <si>
    <t>SET</t>
  </si>
  <si>
    <t>OUT</t>
  </si>
  <si>
    <t>NOV</t>
  </si>
  <si>
    <t>DEZ</t>
  </si>
  <si>
    <t>ACUM</t>
  </si>
  <si>
    <t>MED</t>
  </si>
  <si>
    <t>MIN</t>
  </si>
  <si>
    <t>MAX</t>
  </si>
  <si>
    <t>...</t>
  </si>
  <si>
    <t>MESES</t>
  </si>
  <si>
    <t>MÉDIA</t>
  </si>
  <si>
    <t>ELABORAÇÃO: ASPLAN</t>
  </si>
  <si>
    <t>Fonte: Escritorio  Local de Umbauba</t>
  </si>
  <si>
    <t>ESLOC UMBAUBA SERIE HISTORICA 2000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</si>
</sst>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#,##0.0"/>
    <numFmt numFmtId="167" formatCode="_(* #,##0.0_);_(* \(#,##0.0\);_(* \-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rgb="FFCCCC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2" xfId="0" applyBorder="1"/>
    <xf numFmtId="0" fontId="0" fillId="0" borderId="3" xfId="0" applyBorder="1"/>
    <xf numFmtId="165" fontId="6" fillId="0" borderId="1" xfId="1" applyNumberFormat="1" applyFont="1" applyFill="1" applyBorder="1" applyAlignment="1">
      <alignment horizontal="right"/>
    </xf>
    <xf numFmtId="164" fontId="6" fillId="0" borderId="1" xfId="1" applyNumberFormat="1" applyFont="1" applyFill="1" applyBorder="1" applyAlignment="1">
      <alignment horizontal="right"/>
    </xf>
    <xf numFmtId="167" fontId="6" fillId="2" borderId="1" xfId="1" applyNumberFormat="1" applyFont="1" applyFill="1" applyBorder="1" applyAlignment="1" applyProtection="1">
      <alignment horizontal="right"/>
    </xf>
    <xf numFmtId="167" fontId="6" fillId="0" borderId="1" xfId="1" applyNumberFormat="1" applyFont="1" applyFill="1" applyBorder="1" applyAlignment="1" applyProtection="1">
      <alignment horizontal="right"/>
    </xf>
    <xf numFmtId="164" fontId="3" fillId="3" borderId="1" xfId="1" applyNumberFormat="1" applyFont="1" applyFill="1" applyBorder="1" applyAlignment="1" applyProtection="1">
      <alignment horizontal="right"/>
    </xf>
    <xf numFmtId="164" fontId="3" fillId="2" borderId="1" xfId="1" applyNumberFormat="1" applyFont="1" applyFill="1" applyBorder="1" applyAlignment="1" applyProtection="1">
      <alignment horizontal="right" vertical="center"/>
      <protection locked="0"/>
    </xf>
    <xf numFmtId="164" fontId="3" fillId="3" borderId="1" xfId="1" applyNumberFormat="1" applyFont="1" applyFill="1" applyBorder="1" applyAlignment="1" applyProtection="1">
      <alignment horizontal="right" vertical="center"/>
    </xf>
    <xf numFmtId="164" fontId="2" fillId="2" borderId="1" xfId="1" applyNumberFormat="1" applyFont="1" applyFill="1" applyBorder="1" applyAlignment="1" applyProtection="1">
      <alignment horizontal="right" vertical="center"/>
      <protection locked="0"/>
    </xf>
    <xf numFmtId="164" fontId="2" fillId="0" borderId="1" xfId="1" applyNumberFormat="1" applyFont="1" applyFill="1" applyBorder="1" applyAlignment="1" applyProtection="1">
      <alignment horizontal="right" vertical="center"/>
      <protection locked="0"/>
    </xf>
    <xf numFmtId="164" fontId="7" fillId="2" borderId="1" xfId="0" applyNumberFormat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 applyProtection="1">
      <alignment horizontal="right"/>
      <protection locked="0"/>
    </xf>
    <xf numFmtId="165" fontId="4" fillId="0" borderId="1" xfId="1" applyNumberFormat="1" applyFont="1" applyFill="1" applyBorder="1" applyAlignment="1">
      <alignment horizontal="right"/>
    </xf>
    <xf numFmtId="166" fontId="4" fillId="0" borderId="1" xfId="1" applyNumberFormat="1" applyFont="1" applyFill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7" fontId="4" fillId="0" borderId="1" xfId="1" applyNumberFormat="1" applyFont="1" applyFill="1" applyBorder="1" applyAlignment="1" applyProtection="1">
      <alignment horizontal="right"/>
    </xf>
    <xf numFmtId="165" fontId="5" fillId="0" borderId="1" xfId="0" applyNumberFormat="1" applyFont="1" applyBorder="1" applyAlignment="1">
      <alignment horizontal="right"/>
    </xf>
    <xf numFmtId="0" fontId="0" fillId="0" borderId="8" xfId="0" applyBorder="1"/>
    <xf numFmtId="166" fontId="6" fillId="0" borderId="1" xfId="1" applyNumberFormat="1" applyFont="1" applyFill="1" applyBorder="1" applyAlignment="1">
      <alignment horizontal="right"/>
    </xf>
    <xf numFmtId="167" fontId="4" fillId="0" borderId="1" xfId="1" applyNumberFormat="1" applyFont="1" applyFill="1" applyBorder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0" fontId="8" fillId="0" borderId="7" xfId="0" applyFont="1" applyBorder="1"/>
    <xf numFmtId="164" fontId="2" fillId="0" borderId="1" xfId="1" applyNumberFormat="1" applyFont="1" applyFill="1" applyBorder="1" applyAlignment="1" applyProtection="1">
      <alignment horizontal="right"/>
      <protection locked="0" hidden="1"/>
    </xf>
    <xf numFmtId="164" fontId="2" fillId="0" borderId="1" xfId="1" applyNumberFormat="1" applyFont="1" applyFill="1" applyBorder="1" applyAlignment="1" applyProtection="1">
      <alignment horizontal="right" vertical="center"/>
      <protection locked="0" hidden="1"/>
    </xf>
    <xf numFmtId="164" fontId="3" fillId="0" borderId="1" xfId="1" applyNumberFormat="1" applyFont="1" applyFill="1" applyBorder="1" applyAlignment="1" applyProtection="1">
      <alignment horizontal="right" vertical="center"/>
      <protection locked="0"/>
    </xf>
    <xf numFmtId="164" fontId="8" fillId="0" borderId="1" xfId="0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164" fontId="3" fillId="0" borderId="1" xfId="1" applyNumberFormat="1" applyFont="1" applyFill="1" applyBorder="1" applyAlignment="1" applyProtection="1">
      <alignment horizontal="right"/>
      <protection locked="0"/>
    </xf>
    <xf numFmtId="165" fontId="4" fillId="0" borderId="10" xfId="1" applyNumberFormat="1" applyFont="1" applyFill="1" applyBorder="1" applyAlignment="1">
      <alignment horizontal="right"/>
    </xf>
    <xf numFmtId="167" fontId="4" fillId="0" borderId="10" xfId="1" applyNumberFormat="1" applyFont="1" applyFill="1" applyBorder="1" applyAlignment="1">
      <alignment horizontal="right"/>
    </xf>
    <xf numFmtId="164" fontId="0" fillId="0" borderId="10" xfId="0" applyNumberFormat="1" applyFont="1" applyBorder="1" applyAlignment="1">
      <alignment horizontal="right"/>
    </xf>
    <xf numFmtId="167" fontId="6" fillId="0" borderId="10" xfId="1" applyNumberFormat="1" applyFont="1" applyFill="1" applyBorder="1" applyAlignment="1" applyProtection="1">
      <alignment horizontal="right"/>
    </xf>
    <xf numFmtId="167" fontId="4" fillId="0" borderId="10" xfId="1" applyNumberFormat="1" applyFont="1" applyFill="1" applyBorder="1" applyAlignment="1" applyProtection="1">
      <alignment horizontal="right"/>
    </xf>
    <xf numFmtId="164" fontId="3" fillId="0" borderId="10" xfId="1" applyNumberFormat="1" applyFont="1" applyFill="1" applyBorder="1" applyAlignment="1" applyProtection="1">
      <alignment horizontal="right"/>
      <protection locked="0"/>
    </xf>
    <xf numFmtId="164" fontId="2" fillId="0" borderId="10" xfId="1" applyNumberFormat="1" applyFont="1" applyFill="1" applyBorder="1" applyAlignment="1" applyProtection="1">
      <alignment horizontal="right"/>
      <protection locked="0"/>
    </xf>
    <xf numFmtId="164" fontId="2" fillId="0" borderId="10" xfId="1" applyNumberFormat="1" applyFont="1" applyFill="1" applyBorder="1" applyAlignment="1" applyProtection="1">
      <alignment horizontal="right" vertical="center"/>
      <protection locked="0"/>
    </xf>
    <xf numFmtId="164" fontId="3" fillId="0" borderId="10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/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0" xfId="1" applyNumberFormat="1" applyFont="1" applyFill="1" applyBorder="1" applyAlignment="1">
      <alignment horizontal="right"/>
    </xf>
    <xf numFmtId="165" fontId="2" fillId="0" borderId="1" xfId="1" applyNumberFormat="1" applyFont="1" applyFill="1" applyBorder="1" applyAlignment="1" applyProtection="1">
      <alignment horizontal="right"/>
    </xf>
    <xf numFmtId="0" fontId="2" fillId="0" borderId="10" xfId="0" applyFont="1" applyFill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 applyProtection="1">
      <alignment horizontal="right"/>
      <protection hidden="1"/>
    </xf>
    <xf numFmtId="164" fontId="2" fillId="0" borderId="1" xfId="0" applyNumberFormat="1" applyFont="1" applyFill="1" applyBorder="1" applyAlignment="1">
      <alignment horizontal="right"/>
    </xf>
    <xf numFmtId="167" fontId="6" fillId="2" borderId="10" xfId="1" applyNumberFormat="1" applyFont="1" applyFill="1" applyBorder="1" applyAlignment="1" applyProtection="1">
      <alignment horizontal="right"/>
    </xf>
    <xf numFmtId="164" fontId="3" fillId="2" borderId="10" xfId="1" applyNumberFormat="1" applyFont="1" applyFill="1" applyBorder="1" applyAlignment="1" applyProtection="1">
      <alignment horizontal="right" vertical="center"/>
      <protection locked="0"/>
    </xf>
    <xf numFmtId="164" fontId="2" fillId="2" borderId="10" xfId="1" applyNumberFormat="1" applyFont="1" applyFill="1" applyBorder="1" applyAlignment="1" applyProtection="1">
      <alignment horizontal="right" vertical="center"/>
      <protection locked="0"/>
    </xf>
    <xf numFmtId="165" fontId="3" fillId="0" borderId="1" xfId="1" applyNumberFormat="1" applyFont="1" applyFill="1" applyBorder="1" applyAlignment="1" applyProtection="1">
      <alignment horizontal="right"/>
    </xf>
    <xf numFmtId="0" fontId="0" fillId="0" borderId="0" xfId="0" applyBorder="1"/>
    <xf numFmtId="165" fontId="5" fillId="0" borderId="0" xfId="0" applyNumberFormat="1" applyFont="1" applyBorder="1" applyAlignment="1">
      <alignment horizontal="right"/>
    </xf>
    <xf numFmtId="164" fontId="3" fillId="2" borderId="11" xfId="1" applyNumberFormat="1" applyFont="1" applyFill="1" applyBorder="1" applyAlignment="1" applyProtection="1">
      <alignment horizontal="right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7" fillId="2" borderId="1" xfId="0" applyNumberFormat="1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workbookViewId="0">
      <selection activeCell="S8" sqref="S8"/>
    </sheetView>
  </sheetViews>
  <sheetFormatPr defaultRowHeight="15" x14ac:dyDescent="0.25"/>
  <cols>
    <col min="14" max="14" width="10.28515625" customWidth="1"/>
    <col min="17" max="17" width="10.85546875" customWidth="1"/>
  </cols>
  <sheetData>
    <row r="1" spans="1:17" x14ac:dyDescent="0.25">
      <c r="A1" t="s">
        <v>22</v>
      </c>
    </row>
    <row r="2" spans="1:17" ht="15.75" thickBot="1" x14ac:dyDescent="0.3"/>
    <row r="3" spans="1:17" ht="15.75" thickBot="1" x14ac:dyDescent="0.3">
      <c r="A3" s="59" t="s">
        <v>0</v>
      </c>
      <c r="B3" s="40"/>
      <c r="C3" s="40"/>
      <c r="D3" s="40"/>
      <c r="E3" s="40"/>
      <c r="F3" s="40"/>
      <c r="G3" s="40" t="s">
        <v>18</v>
      </c>
      <c r="H3" s="40"/>
      <c r="I3" s="40"/>
      <c r="J3" s="40"/>
      <c r="K3" s="40"/>
      <c r="L3" s="40"/>
      <c r="M3" s="40"/>
      <c r="N3" s="1"/>
      <c r="O3" s="1"/>
      <c r="P3" s="1"/>
      <c r="Q3" s="2"/>
    </row>
    <row r="4" spans="1:17" ht="15.75" thickBot="1" x14ac:dyDescent="0.3">
      <c r="A4" s="60"/>
      <c r="B4" s="41" t="s">
        <v>1</v>
      </c>
      <c r="C4" s="41" t="s">
        <v>2</v>
      </c>
      <c r="D4" s="41" t="s">
        <v>3</v>
      </c>
      <c r="E4" s="41" t="s">
        <v>4</v>
      </c>
      <c r="F4" s="41" t="s">
        <v>5</v>
      </c>
      <c r="G4" s="41" t="s">
        <v>6</v>
      </c>
      <c r="H4" s="41" t="s">
        <v>7</v>
      </c>
      <c r="I4" s="41" t="s">
        <v>8</v>
      </c>
      <c r="J4" s="41" t="s">
        <v>9</v>
      </c>
      <c r="K4" s="41" t="s">
        <v>10</v>
      </c>
      <c r="L4" s="41" t="s">
        <v>11</v>
      </c>
      <c r="M4" s="41" t="s">
        <v>12</v>
      </c>
      <c r="N4" s="42" t="s">
        <v>13</v>
      </c>
      <c r="O4" s="42" t="s">
        <v>14</v>
      </c>
      <c r="P4" s="42" t="s">
        <v>15</v>
      </c>
      <c r="Q4" s="43" t="s">
        <v>16</v>
      </c>
    </row>
    <row r="5" spans="1:17" x14ac:dyDescent="0.25">
      <c r="A5" s="24">
        <v>2000</v>
      </c>
      <c r="B5" s="23">
        <v>105.4</v>
      </c>
      <c r="C5" s="44">
        <v>171.6</v>
      </c>
      <c r="D5" s="23">
        <v>81.400000000000006</v>
      </c>
      <c r="E5" s="23">
        <v>253.6</v>
      </c>
      <c r="F5" s="23">
        <v>125.8</v>
      </c>
      <c r="G5" s="23">
        <v>234</v>
      </c>
      <c r="H5" s="23">
        <v>95.4</v>
      </c>
      <c r="I5" s="23">
        <v>189.2</v>
      </c>
      <c r="J5" s="23">
        <v>366.4</v>
      </c>
      <c r="K5" s="23">
        <v>29.6</v>
      </c>
      <c r="L5" s="23">
        <v>131.80000000000001</v>
      </c>
      <c r="M5" s="23">
        <v>93.6</v>
      </c>
      <c r="N5" s="53">
        <v>1877.8</v>
      </c>
      <c r="O5" s="53">
        <v>156.48333333333332</v>
      </c>
      <c r="P5" s="53">
        <v>29.6</v>
      </c>
      <c r="Q5" s="53">
        <v>366.4</v>
      </c>
    </row>
    <row r="6" spans="1:17" x14ac:dyDescent="0.25">
      <c r="A6" s="20">
        <v>2001</v>
      </c>
      <c r="B6" s="23">
        <v>39.200000000000003</v>
      </c>
      <c r="C6" s="44">
        <v>24.4</v>
      </c>
      <c r="D6" s="23">
        <v>147</v>
      </c>
      <c r="E6" s="23">
        <v>150.19999999999999</v>
      </c>
      <c r="F6" s="23">
        <v>79.7</v>
      </c>
      <c r="G6" s="23">
        <v>240.7</v>
      </c>
      <c r="H6" s="23">
        <v>245.4</v>
      </c>
      <c r="I6" s="23">
        <v>168.2</v>
      </c>
      <c r="J6" s="23">
        <v>171.4</v>
      </c>
      <c r="K6" s="23">
        <v>109</v>
      </c>
      <c r="L6" s="23">
        <v>12.8</v>
      </c>
      <c r="M6" s="23">
        <v>70.2</v>
      </c>
      <c r="N6" s="53">
        <v>1458.2</v>
      </c>
      <c r="O6" s="53">
        <v>121.51666666666667</v>
      </c>
      <c r="P6" s="53">
        <v>12.8</v>
      </c>
      <c r="Q6" s="53">
        <v>245.4</v>
      </c>
    </row>
    <row r="7" spans="1:17" x14ac:dyDescent="0.25">
      <c r="A7" s="20">
        <v>2002</v>
      </c>
      <c r="B7" s="23">
        <v>215.2</v>
      </c>
      <c r="C7" s="44">
        <v>44.6</v>
      </c>
      <c r="D7" s="23">
        <v>57.5</v>
      </c>
      <c r="E7" s="23">
        <v>81</v>
      </c>
      <c r="F7" s="23">
        <v>95.8</v>
      </c>
      <c r="G7" s="23">
        <v>223.3</v>
      </c>
      <c r="H7" s="23">
        <v>121.3</v>
      </c>
      <c r="I7" s="23">
        <v>34.5</v>
      </c>
      <c r="J7" s="23">
        <v>91.4</v>
      </c>
      <c r="K7" s="23">
        <v>13</v>
      </c>
      <c r="L7" s="23">
        <v>41.6</v>
      </c>
      <c r="M7" s="29" t="s">
        <v>17</v>
      </c>
      <c r="N7" s="53">
        <v>1019.2</v>
      </c>
      <c r="O7" s="53">
        <v>92.654545454545456</v>
      </c>
      <c r="P7" s="53">
        <v>13</v>
      </c>
      <c r="Q7" s="53">
        <v>223.3</v>
      </c>
    </row>
    <row r="8" spans="1:17" x14ac:dyDescent="0.25">
      <c r="A8" s="20">
        <v>2003</v>
      </c>
      <c r="B8" s="49">
        <v>20</v>
      </c>
      <c r="C8" s="46">
        <v>107.6</v>
      </c>
      <c r="D8" s="29">
        <v>72.8</v>
      </c>
      <c r="E8" s="29">
        <v>66.8</v>
      </c>
      <c r="F8" s="29">
        <v>304.7</v>
      </c>
      <c r="G8" s="29">
        <v>207.5</v>
      </c>
      <c r="H8" s="29">
        <v>195.2</v>
      </c>
      <c r="I8" s="29">
        <v>143</v>
      </c>
      <c r="J8" s="29">
        <v>176.4</v>
      </c>
      <c r="K8" s="29">
        <v>95.9</v>
      </c>
      <c r="L8" s="29">
        <v>127.7</v>
      </c>
      <c r="M8" s="29" t="s">
        <v>17</v>
      </c>
      <c r="N8" s="53">
        <v>1517.6000000000001</v>
      </c>
      <c r="O8" s="53">
        <v>137.96363636363637</v>
      </c>
      <c r="P8" s="53">
        <v>20</v>
      </c>
      <c r="Q8" s="53">
        <v>304.7</v>
      </c>
    </row>
    <row r="9" spans="1:17" x14ac:dyDescent="0.25">
      <c r="A9" s="20">
        <v>2004</v>
      </c>
      <c r="B9" s="14">
        <v>280.2</v>
      </c>
      <c r="C9" s="31">
        <v>81.7</v>
      </c>
      <c r="D9" s="14">
        <v>58.5</v>
      </c>
      <c r="E9" s="14">
        <v>128.6</v>
      </c>
      <c r="F9" s="14">
        <v>198.2</v>
      </c>
      <c r="G9" s="14">
        <v>133.69999999999999</v>
      </c>
      <c r="H9" s="14">
        <v>206.8</v>
      </c>
      <c r="I9" s="45">
        <v>73.2</v>
      </c>
      <c r="J9" s="14">
        <v>92.3</v>
      </c>
      <c r="K9" s="14">
        <v>2</v>
      </c>
      <c r="L9" s="14">
        <v>16</v>
      </c>
      <c r="M9" s="47">
        <v>0</v>
      </c>
      <c r="N9" s="3">
        <v>1271.2</v>
      </c>
      <c r="O9" s="3">
        <v>105.93333333333334</v>
      </c>
      <c r="P9" s="4">
        <v>0</v>
      </c>
      <c r="Q9" s="3">
        <v>280.2</v>
      </c>
    </row>
    <row r="10" spans="1:17" x14ac:dyDescent="0.25">
      <c r="A10" s="20">
        <v>2005</v>
      </c>
      <c r="B10" s="14">
        <v>75</v>
      </c>
      <c r="C10" s="31">
        <v>182.2</v>
      </c>
      <c r="D10" s="14">
        <v>76.8</v>
      </c>
      <c r="E10" s="14">
        <v>142.6</v>
      </c>
      <c r="F10" s="14">
        <v>196.6</v>
      </c>
      <c r="G10" s="14">
        <v>142.30000000000001</v>
      </c>
      <c r="H10" s="14">
        <v>177</v>
      </c>
      <c r="I10" s="14">
        <v>132.5</v>
      </c>
      <c r="J10" s="14">
        <v>40.4</v>
      </c>
      <c r="K10" s="14">
        <v>6.8</v>
      </c>
      <c r="L10" s="14">
        <v>33.4</v>
      </c>
      <c r="M10" s="14">
        <v>36.6</v>
      </c>
      <c r="N10" s="3">
        <v>1242.2</v>
      </c>
      <c r="O10" s="3">
        <v>103.51666666666667</v>
      </c>
      <c r="P10" s="3">
        <v>6.8</v>
      </c>
      <c r="Q10" s="3">
        <v>196.6</v>
      </c>
    </row>
    <row r="11" spans="1:17" x14ac:dyDescent="0.25">
      <c r="A11" s="20">
        <v>2006</v>
      </c>
      <c r="B11" s="14">
        <v>24.6</v>
      </c>
      <c r="C11" s="31">
        <v>1.2</v>
      </c>
      <c r="D11" s="14">
        <v>64.400000000000006</v>
      </c>
      <c r="E11" s="14">
        <v>221.6</v>
      </c>
      <c r="F11" s="14">
        <v>122.6</v>
      </c>
      <c r="G11" s="14">
        <v>499.5</v>
      </c>
      <c r="H11" s="14">
        <v>313.39999999999998</v>
      </c>
      <c r="I11" s="14">
        <v>114.2</v>
      </c>
      <c r="J11" s="14">
        <v>145.80000000000001</v>
      </c>
      <c r="K11" s="14">
        <v>144.19999999999999</v>
      </c>
      <c r="L11" s="14">
        <v>90.4</v>
      </c>
      <c r="M11" s="14">
        <v>6</v>
      </c>
      <c r="N11" s="3">
        <v>1747.9</v>
      </c>
      <c r="O11" s="3">
        <v>145.65833333333333</v>
      </c>
      <c r="P11" s="3">
        <v>1.2</v>
      </c>
      <c r="Q11" s="3">
        <v>499.5</v>
      </c>
    </row>
    <row r="12" spans="1:17" x14ac:dyDescent="0.25">
      <c r="A12" s="20">
        <v>2007</v>
      </c>
      <c r="B12" s="14">
        <v>45.8</v>
      </c>
      <c r="C12" s="31">
        <v>220.8</v>
      </c>
      <c r="D12" s="14">
        <v>237.2</v>
      </c>
      <c r="E12" s="14">
        <v>173.1</v>
      </c>
      <c r="F12" s="14">
        <v>264</v>
      </c>
      <c r="G12" s="14">
        <v>139.9</v>
      </c>
      <c r="H12" s="14">
        <v>199</v>
      </c>
      <c r="I12" s="14">
        <v>176.4</v>
      </c>
      <c r="J12" s="14">
        <v>133.80000000000001</v>
      </c>
      <c r="K12" s="14">
        <v>36.799999999999997</v>
      </c>
      <c r="L12" s="14">
        <v>46.6</v>
      </c>
      <c r="M12" s="14">
        <v>63.4</v>
      </c>
      <c r="N12" s="3">
        <v>1736.8</v>
      </c>
      <c r="O12" s="3">
        <v>144.73333333333332</v>
      </c>
      <c r="P12" s="3">
        <v>36.799999999999997</v>
      </c>
      <c r="Q12" s="3">
        <v>264</v>
      </c>
    </row>
    <row r="13" spans="1:17" x14ac:dyDescent="0.25">
      <c r="A13" s="20">
        <v>2008</v>
      </c>
      <c r="B13" s="22">
        <v>29</v>
      </c>
      <c r="C13" s="32">
        <v>151.6</v>
      </c>
      <c r="D13" s="22">
        <v>281.39999999999998</v>
      </c>
      <c r="E13" s="22">
        <v>203.4</v>
      </c>
      <c r="F13" s="22">
        <v>295.39999999999998</v>
      </c>
      <c r="G13" s="22">
        <v>203.8</v>
      </c>
      <c r="H13" s="22">
        <v>201.8</v>
      </c>
      <c r="I13" s="22">
        <v>157.9</v>
      </c>
      <c r="J13" s="22">
        <v>92.8</v>
      </c>
      <c r="K13" s="22">
        <v>38.799999999999997</v>
      </c>
      <c r="L13" s="15">
        <v>9.6</v>
      </c>
      <c r="M13" s="21">
        <v>41.6</v>
      </c>
      <c r="N13" s="4">
        <f t="shared" ref="N13:N14" si="0">SUM(B13:M13)</f>
        <v>1707.0999999999997</v>
      </c>
      <c r="O13" s="4">
        <f t="shared" ref="O13:O14" si="1">AVERAGE(B13:M13)</f>
        <v>142.2583333333333</v>
      </c>
      <c r="P13" s="4">
        <f t="shared" ref="P13:P14" si="2">MIN(B13:M13)</f>
        <v>9.6</v>
      </c>
      <c r="Q13" s="4">
        <f t="shared" ref="Q13:Q14" si="3">MAX(B13:M13)</f>
        <v>295.39999999999998</v>
      </c>
    </row>
    <row r="14" spans="1:17" x14ac:dyDescent="0.25">
      <c r="A14" s="20">
        <v>2009</v>
      </c>
      <c r="B14" s="16">
        <v>32.200000000000003</v>
      </c>
      <c r="C14" s="33">
        <v>86.4</v>
      </c>
      <c r="D14" s="16">
        <v>10.199999999999999</v>
      </c>
      <c r="E14" s="16">
        <v>112</v>
      </c>
      <c r="F14" s="28" t="s">
        <v>17</v>
      </c>
      <c r="G14" s="16">
        <v>122</v>
      </c>
      <c r="H14" s="17">
        <v>155.80000000000001</v>
      </c>
      <c r="I14" s="16">
        <v>178.5</v>
      </c>
      <c r="J14" s="16">
        <v>64.599999999999994</v>
      </c>
      <c r="K14" s="16">
        <v>44.1</v>
      </c>
      <c r="L14" s="16" t="s">
        <v>17</v>
      </c>
      <c r="M14" s="16">
        <v>23.1</v>
      </c>
      <c r="N14" s="4">
        <f t="shared" si="0"/>
        <v>828.90000000000009</v>
      </c>
      <c r="O14" s="4">
        <f t="shared" si="1"/>
        <v>82.890000000000015</v>
      </c>
      <c r="P14" s="4">
        <f t="shared" si="2"/>
        <v>10.199999999999999</v>
      </c>
      <c r="Q14" s="4">
        <f t="shared" si="3"/>
        <v>178.5</v>
      </c>
    </row>
    <row r="15" spans="1:17" x14ac:dyDescent="0.25">
      <c r="A15" s="20">
        <v>2010</v>
      </c>
      <c r="B15" s="6">
        <v>57.4</v>
      </c>
      <c r="C15" s="34">
        <v>43.3</v>
      </c>
      <c r="D15" s="6">
        <v>44.52</v>
      </c>
      <c r="E15" s="6">
        <v>193.1</v>
      </c>
      <c r="F15" s="6">
        <v>208.5</v>
      </c>
      <c r="G15" s="6">
        <v>297.3</v>
      </c>
      <c r="H15" s="6">
        <v>247.9</v>
      </c>
      <c r="I15" s="6">
        <v>90.7</v>
      </c>
      <c r="J15" s="6">
        <v>74.400000000000006</v>
      </c>
      <c r="K15" s="6">
        <v>50.7</v>
      </c>
      <c r="L15" s="6">
        <v>0.7</v>
      </c>
      <c r="M15" s="6">
        <v>1.9</v>
      </c>
      <c r="N15" s="6">
        <v>1310.4200000000003</v>
      </c>
      <c r="O15" s="6">
        <v>50.349999999999994</v>
      </c>
      <c r="P15" s="6">
        <v>43.3</v>
      </c>
      <c r="Q15" s="6">
        <v>297.3</v>
      </c>
    </row>
    <row r="16" spans="1:17" x14ac:dyDescent="0.25">
      <c r="A16" s="20">
        <v>2011</v>
      </c>
      <c r="B16" s="18">
        <v>76.599999999999994</v>
      </c>
      <c r="C16" s="35">
        <v>104.6</v>
      </c>
      <c r="D16" s="18">
        <v>87.1</v>
      </c>
      <c r="E16" s="18">
        <v>313.10000000000002</v>
      </c>
      <c r="F16" s="18">
        <v>201.2</v>
      </c>
      <c r="G16" s="18">
        <v>99.5</v>
      </c>
      <c r="H16" s="18">
        <v>123.6</v>
      </c>
      <c r="I16" s="18">
        <v>72.900000000000006</v>
      </c>
      <c r="J16" s="18">
        <v>42.8</v>
      </c>
      <c r="K16" s="48">
        <v>123.7</v>
      </c>
      <c r="L16" s="48">
        <v>111.1</v>
      </c>
      <c r="M16" s="48">
        <v>19.5</v>
      </c>
      <c r="N16" s="6">
        <v>1375.6999999999998</v>
      </c>
      <c r="O16" s="6">
        <v>114.64166666666665</v>
      </c>
      <c r="P16" s="6">
        <v>19.5</v>
      </c>
      <c r="Q16" s="6">
        <v>313.10000000000002</v>
      </c>
    </row>
    <row r="17" spans="1:17" x14ac:dyDescent="0.25">
      <c r="A17" s="20">
        <v>2012</v>
      </c>
      <c r="B17" s="5">
        <v>37.1</v>
      </c>
      <c r="C17" s="50">
        <v>59.8</v>
      </c>
      <c r="D17" s="5">
        <v>26.8</v>
      </c>
      <c r="E17" s="5">
        <v>15.6</v>
      </c>
      <c r="F17" s="5">
        <v>176.1</v>
      </c>
      <c r="G17" s="5">
        <v>116.5</v>
      </c>
      <c r="H17" s="5">
        <v>151.30000000000001</v>
      </c>
      <c r="I17" s="5">
        <v>112.5</v>
      </c>
      <c r="J17" s="5">
        <v>68.5</v>
      </c>
      <c r="K17" s="5">
        <v>30.4</v>
      </c>
      <c r="L17" s="5">
        <v>6.1</v>
      </c>
      <c r="M17" s="5">
        <v>21.2</v>
      </c>
      <c r="N17" s="5">
        <v>821.90000000000009</v>
      </c>
      <c r="O17" s="5">
        <v>68.491666666666674</v>
      </c>
      <c r="P17" s="5">
        <v>6.1</v>
      </c>
      <c r="Q17" s="5">
        <v>176.1</v>
      </c>
    </row>
    <row r="18" spans="1:17" x14ac:dyDescent="0.25">
      <c r="A18" s="20">
        <v>2013</v>
      </c>
      <c r="B18" s="30">
        <v>53.4</v>
      </c>
      <c r="C18" s="36">
        <v>21.4</v>
      </c>
      <c r="D18" s="30">
        <v>15.8</v>
      </c>
      <c r="E18" s="30">
        <v>226.1</v>
      </c>
      <c r="F18" s="30">
        <v>339.9</v>
      </c>
      <c r="G18" s="30">
        <v>171.3</v>
      </c>
      <c r="H18" s="30">
        <v>303.2</v>
      </c>
      <c r="I18" s="30">
        <v>138.1</v>
      </c>
      <c r="J18" s="30">
        <v>74.400000000000006</v>
      </c>
      <c r="K18" s="30">
        <v>252.3</v>
      </c>
      <c r="L18" s="30">
        <v>63.1</v>
      </c>
      <c r="M18" s="30">
        <v>77.400000000000006</v>
      </c>
      <c r="N18" s="7">
        <v>1736.3999999999999</v>
      </c>
      <c r="O18" s="7">
        <v>144.69999999999999</v>
      </c>
      <c r="P18" s="7">
        <v>15.8</v>
      </c>
      <c r="Q18" s="7">
        <v>339.9</v>
      </c>
    </row>
    <row r="19" spans="1:17" x14ac:dyDescent="0.25">
      <c r="A19" s="20">
        <v>2014</v>
      </c>
      <c r="B19" s="30">
        <v>35.6</v>
      </c>
      <c r="C19" s="36">
        <v>106.3</v>
      </c>
      <c r="D19" s="30">
        <v>125.6</v>
      </c>
      <c r="E19" s="30">
        <v>203.4</v>
      </c>
      <c r="F19" s="30">
        <v>112.8</v>
      </c>
      <c r="G19" s="30">
        <v>198.3</v>
      </c>
      <c r="H19" s="30">
        <v>269.8</v>
      </c>
      <c r="I19" s="30">
        <v>118.5</v>
      </c>
      <c r="J19" s="30">
        <v>77.099999999999994</v>
      </c>
      <c r="K19" s="30">
        <v>78.599999999999994</v>
      </c>
      <c r="L19" s="30">
        <v>100</v>
      </c>
      <c r="M19" s="30">
        <v>43.1</v>
      </c>
      <c r="N19" s="7">
        <v>1469.0999999999997</v>
      </c>
      <c r="O19" s="7">
        <v>122.42499999999997</v>
      </c>
      <c r="P19" s="7">
        <v>35.6</v>
      </c>
      <c r="Q19" s="7">
        <v>269.8</v>
      </c>
    </row>
    <row r="20" spans="1:17" x14ac:dyDescent="0.25">
      <c r="A20" s="20">
        <v>2015</v>
      </c>
      <c r="B20" s="13">
        <v>28.3</v>
      </c>
      <c r="C20" s="37">
        <v>127.7</v>
      </c>
      <c r="D20" s="13">
        <v>43</v>
      </c>
      <c r="E20" s="13">
        <v>137</v>
      </c>
      <c r="F20" s="13">
        <v>403.5</v>
      </c>
      <c r="G20" s="13">
        <v>180.7</v>
      </c>
      <c r="H20" s="13">
        <v>110.1</v>
      </c>
      <c r="I20" s="13">
        <v>124.9</v>
      </c>
      <c r="J20" s="13">
        <v>32.5</v>
      </c>
      <c r="K20" s="25">
        <v>45.5</v>
      </c>
      <c r="L20" s="25">
        <v>18.899999999999999</v>
      </c>
      <c r="M20" s="25">
        <v>14.7</v>
      </c>
      <c r="N20" s="7">
        <v>1266.8000000000002</v>
      </c>
      <c r="O20" s="7">
        <v>105.56666666666668</v>
      </c>
      <c r="P20" s="7">
        <v>14.7</v>
      </c>
      <c r="Q20" s="7">
        <v>403.5</v>
      </c>
    </row>
    <row r="21" spans="1:17" x14ac:dyDescent="0.25">
      <c r="A21" s="20">
        <v>2016</v>
      </c>
      <c r="B21" s="11">
        <v>287.5</v>
      </c>
      <c r="C21" s="38">
        <v>76</v>
      </c>
      <c r="D21" s="11">
        <v>22.9</v>
      </c>
      <c r="E21" s="11">
        <v>41.1</v>
      </c>
      <c r="F21" s="11">
        <v>183.5</v>
      </c>
      <c r="G21" s="11">
        <v>149.69999999999999</v>
      </c>
      <c r="H21" s="11">
        <v>62.3</v>
      </c>
      <c r="I21" s="11">
        <v>46.7</v>
      </c>
      <c r="J21" s="11">
        <v>50</v>
      </c>
      <c r="K21" s="26">
        <v>16</v>
      </c>
      <c r="L21" s="26">
        <v>22</v>
      </c>
      <c r="M21" s="26">
        <v>43.3</v>
      </c>
      <c r="N21" s="8">
        <v>1001</v>
      </c>
      <c r="O21" s="9">
        <v>83.416666666666671</v>
      </c>
      <c r="P21" s="9">
        <v>16</v>
      </c>
      <c r="Q21" s="9">
        <v>287.5</v>
      </c>
    </row>
    <row r="22" spans="1:17" x14ac:dyDescent="0.25">
      <c r="A22" s="20">
        <v>2017</v>
      </c>
      <c r="B22" s="27">
        <v>3.4</v>
      </c>
      <c r="C22" s="39">
        <v>22.3</v>
      </c>
      <c r="D22" s="27">
        <v>56.3</v>
      </c>
      <c r="E22" s="27">
        <v>223.9</v>
      </c>
      <c r="F22" s="27">
        <v>174.8</v>
      </c>
      <c r="G22" s="27">
        <v>158.5</v>
      </c>
      <c r="H22" s="27">
        <v>136.6</v>
      </c>
      <c r="I22" s="27">
        <v>50.4</v>
      </c>
      <c r="J22" s="27">
        <v>219.9</v>
      </c>
      <c r="K22" s="27">
        <v>30.2</v>
      </c>
      <c r="L22" s="27">
        <v>13.3</v>
      </c>
      <c r="M22" s="27">
        <v>86.5</v>
      </c>
      <c r="N22" s="8">
        <v>1176.1000000000001</v>
      </c>
      <c r="O22" s="9">
        <v>98.00833333333334</v>
      </c>
      <c r="P22" s="9">
        <v>3.4</v>
      </c>
      <c r="Q22" s="9">
        <v>223.9</v>
      </c>
    </row>
    <row r="23" spans="1:17" x14ac:dyDescent="0.25">
      <c r="A23" s="20">
        <v>2018</v>
      </c>
      <c r="B23" s="27">
        <v>21.9</v>
      </c>
      <c r="C23" s="39">
        <v>33.799999999999997</v>
      </c>
      <c r="D23" s="27">
        <v>90.9</v>
      </c>
      <c r="E23" s="27">
        <v>147.5</v>
      </c>
      <c r="F23" s="27">
        <v>179.5</v>
      </c>
      <c r="G23" s="27">
        <v>161.80000000000001</v>
      </c>
      <c r="H23" s="27">
        <v>61.5</v>
      </c>
      <c r="I23" s="27">
        <v>34.6</v>
      </c>
      <c r="J23" s="27">
        <v>8.4</v>
      </c>
      <c r="K23" s="27">
        <v>30.5</v>
      </c>
      <c r="L23" s="27">
        <v>51.3</v>
      </c>
      <c r="M23" s="27">
        <v>36</v>
      </c>
      <c r="N23" s="8">
        <v>857.7</v>
      </c>
      <c r="O23" s="9">
        <v>71.475000000000009</v>
      </c>
      <c r="P23" s="9">
        <v>8.4</v>
      </c>
      <c r="Q23" s="9">
        <v>179.5</v>
      </c>
    </row>
    <row r="24" spans="1:17" x14ac:dyDescent="0.25">
      <c r="A24" s="20">
        <v>2019</v>
      </c>
      <c r="B24" s="27">
        <v>39.4</v>
      </c>
      <c r="C24" s="39">
        <v>49.4</v>
      </c>
      <c r="D24" s="27">
        <v>127.2</v>
      </c>
      <c r="E24" s="27">
        <v>32.700000000000003</v>
      </c>
      <c r="F24" s="27">
        <v>121.7</v>
      </c>
      <c r="G24" s="27">
        <v>241.1</v>
      </c>
      <c r="H24" s="27">
        <v>231.6</v>
      </c>
      <c r="I24" s="27">
        <v>57.6</v>
      </c>
      <c r="J24" s="27">
        <v>52.8</v>
      </c>
      <c r="K24" s="27">
        <v>35.6</v>
      </c>
      <c r="L24" s="27">
        <v>43.7</v>
      </c>
      <c r="M24" s="27">
        <v>13.2</v>
      </c>
      <c r="N24" s="8">
        <v>1046</v>
      </c>
      <c r="O24" s="9">
        <v>87.166666666666671</v>
      </c>
      <c r="P24" s="9">
        <v>13.2</v>
      </c>
      <c r="Q24" s="9">
        <v>241.1</v>
      </c>
    </row>
    <row r="25" spans="1:17" x14ac:dyDescent="0.25">
      <c r="A25" s="20">
        <v>2020</v>
      </c>
      <c r="B25" s="8">
        <v>20.2</v>
      </c>
      <c r="C25" s="51">
        <v>52.2</v>
      </c>
      <c r="D25" s="8">
        <v>168</v>
      </c>
      <c r="E25" s="8">
        <v>157.69999999999999</v>
      </c>
      <c r="F25" s="8">
        <v>294</v>
      </c>
      <c r="G25" s="8">
        <v>167.6</v>
      </c>
      <c r="H25" s="8">
        <v>170.4</v>
      </c>
      <c r="I25" s="8">
        <v>61.7</v>
      </c>
      <c r="J25" s="8">
        <v>51.6</v>
      </c>
      <c r="K25" s="8">
        <v>75</v>
      </c>
      <c r="L25" s="8">
        <v>50.2</v>
      </c>
      <c r="M25" s="8">
        <v>24.3</v>
      </c>
      <c r="N25" s="12">
        <v>1292.9000000000001</v>
      </c>
      <c r="O25" s="12">
        <v>107.74166666666667</v>
      </c>
      <c r="P25" s="12">
        <v>20.2</v>
      </c>
      <c r="Q25" s="12">
        <v>294</v>
      </c>
    </row>
    <row r="26" spans="1:17" x14ac:dyDescent="0.25">
      <c r="A26" s="20">
        <v>2021</v>
      </c>
      <c r="B26" s="10">
        <v>25.3</v>
      </c>
      <c r="C26" s="52">
        <v>3.9</v>
      </c>
      <c r="D26" s="10">
        <v>73.900000000000006</v>
      </c>
      <c r="E26" s="10">
        <v>247.7</v>
      </c>
      <c r="F26" s="10">
        <v>152.4</v>
      </c>
      <c r="G26" s="10">
        <v>92.5</v>
      </c>
      <c r="H26" s="10">
        <v>226.8</v>
      </c>
      <c r="I26" s="10">
        <v>66</v>
      </c>
      <c r="J26" s="10">
        <v>39.1</v>
      </c>
      <c r="K26" s="10">
        <v>22.6</v>
      </c>
      <c r="L26" s="10">
        <v>77.5</v>
      </c>
      <c r="M26" s="10">
        <v>105.3</v>
      </c>
      <c r="N26" s="12">
        <v>1133</v>
      </c>
      <c r="O26" s="12">
        <v>94.416666666666671</v>
      </c>
      <c r="P26" s="12">
        <v>3.9</v>
      </c>
      <c r="Q26" s="12">
        <v>247.7</v>
      </c>
    </row>
    <row r="27" spans="1:17" x14ac:dyDescent="0.25">
      <c r="A27" s="20">
        <v>2022</v>
      </c>
      <c r="B27" s="8">
        <v>79.599999999999994</v>
      </c>
      <c r="C27" s="8">
        <v>23</v>
      </c>
      <c r="D27" s="8">
        <v>107.8</v>
      </c>
      <c r="E27" s="8">
        <v>194.2</v>
      </c>
      <c r="F27" s="8">
        <v>85.1</v>
      </c>
      <c r="G27" s="8">
        <v>113.3</v>
      </c>
      <c r="H27" s="8">
        <v>93.3</v>
      </c>
      <c r="I27" s="8">
        <v>96.3</v>
      </c>
      <c r="J27" s="8">
        <v>36.6</v>
      </c>
      <c r="K27" s="8">
        <v>26.1</v>
      </c>
      <c r="L27" s="8">
        <v>340</v>
      </c>
      <c r="M27" s="8">
        <v>51.7</v>
      </c>
      <c r="N27" s="12">
        <v>1246.9999999999998</v>
      </c>
      <c r="O27" s="12">
        <v>103.91666666666664</v>
      </c>
      <c r="P27" s="12">
        <v>23</v>
      </c>
      <c r="Q27" s="12">
        <v>340</v>
      </c>
    </row>
    <row r="28" spans="1:17" x14ac:dyDescent="0.25">
      <c r="A28" s="20">
        <v>2023</v>
      </c>
      <c r="B28" s="56">
        <v>62.1</v>
      </c>
      <c r="C28" s="56">
        <v>56.7</v>
      </c>
      <c r="D28" s="56">
        <v>124.3</v>
      </c>
      <c r="E28" s="56">
        <v>112.5</v>
      </c>
      <c r="F28" s="56">
        <v>238.3</v>
      </c>
      <c r="G28" s="56">
        <v>229.4</v>
      </c>
      <c r="H28" s="57">
        <v>61.3</v>
      </c>
      <c r="I28" s="57">
        <v>68.3</v>
      </c>
      <c r="J28" s="57">
        <v>22.4</v>
      </c>
      <c r="K28" s="57">
        <v>15.6</v>
      </c>
      <c r="L28" s="57">
        <v>13.7</v>
      </c>
      <c r="M28" s="8">
        <v>136.30000000000001</v>
      </c>
      <c r="N28" s="58">
        <f t="shared" ref="N28" si="4">SUM(B28:M28)</f>
        <v>1140.9000000000001</v>
      </c>
      <c r="O28" s="58">
        <f t="shared" ref="O28" si="5">AVERAGE(B28:M28)</f>
        <v>95.075000000000003</v>
      </c>
      <c r="P28" s="58">
        <f t="shared" ref="P28" si="6">MIN(B28:M28)</f>
        <v>13.7</v>
      </c>
      <c r="Q28" s="58">
        <f t="shared" ref="Q28" si="7">MAX(B28:M28)</f>
        <v>238.3</v>
      </c>
    </row>
    <row r="29" spans="1:17" x14ac:dyDescent="0.25">
      <c r="A29" s="20" t="s">
        <v>19</v>
      </c>
      <c r="B29" s="19">
        <f>AVERAGE(B5:B28)</f>
        <v>70.600000000000009</v>
      </c>
      <c r="C29" s="19">
        <f t="shared" ref="C29:M29" si="8">AVERAGE(C5:C28)</f>
        <v>77.1875</v>
      </c>
      <c r="D29" s="19">
        <f t="shared" si="8"/>
        <v>91.721666666666678</v>
      </c>
      <c r="E29" s="19">
        <f t="shared" si="8"/>
        <v>157.43749999999997</v>
      </c>
      <c r="F29" s="19">
        <f t="shared" si="8"/>
        <v>198.00434782608698</v>
      </c>
      <c r="G29" s="19">
        <f t="shared" si="8"/>
        <v>188.50833333333333</v>
      </c>
      <c r="H29" s="19">
        <f t="shared" si="8"/>
        <v>173.36666666666667</v>
      </c>
      <c r="I29" s="19">
        <f t="shared" si="8"/>
        <v>104.45</v>
      </c>
      <c r="J29" s="19">
        <f t="shared" si="8"/>
        <v>92.74166666666666</v>
      </c>
      <c r="K29" s="19">
        <f t="shared" si="8"/>
        <v>56.374999999999993</v>
      </c>
      <c r="L29" s="19">
        <f t="shared" si="8"/>
        <v>61.804347826086968</v>
      </c>
      <c r="M29" s="19">
        <f t="shared" si="8"/>
        <v>45.859090909090916</v>
      </c>
      <c r="N29" s="19">
        <f>AVERAGE(N5:N28)</f>
        <v>1303.4091666666668</v>
      </c>
      <c r="O29" s="19">
        <f>AVERAGE(O5:O28)</f>
        <v>107.54166035353533</v>
      </c>
      <c r="P29" s="19">
        <f>AVERAGE(P5:P28)</f>
        <v>15.699999999999996</v>
      </c>
      <c r="Q29" s="19">
        <f>AVERAGE(Q5:Q28)</f>
        <v>279.40416666666664</v>
      </c>
    </row>
    <row r="30" spans="1:17" x14ac:dyDescent="0.25">
      <c r="A30" s="54" t="s">
        <v>21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</row>
    <row r="31" spans="1:17" x14ac:dyDescent="0.25">
      <c r="A31" t="s">
        <v>20</v>
      </c>
    </row>
  </sheetData>
  <mergeCells count="1">
    <mergeCell ref="A3:A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Emdagro</dc:creator>
  <cp:lastModifiedBy>Emdagro</cp:lastModifiedBy>
  <dcterms:created xsi:type="dcterms:W3CDTF">2022-01-18T12:46:18Z</dcterms:created>
  <dcterms:modified xsi:type="dcterms:W3CDTF">2024-08-26T13:38:32Z</dcterms:modified>
</cp:coreProperties>
</file>