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75" windowWidth="20640" windowHeight="11580"/>
  </bookViews>
  <sheets>
    <sheet name="Plan1" sheetId="1" r:id="rId1"/>
    <sheet name="Plan2" sheetId="2" r:id="rId2"/>
    <sheet name="Plan3" sheetId="3" r:id="rId3"/>
  </sheets>
  <definedNames>
    <definedName name="_xlnm.Print_Area" localSheetId="0">Plan1!$A$1:$Q$84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6" i="1" l="1"/>
  <c r="C30" i="1" l="1"/>
  <c r="D30" i="1"/>
  <c r="E30" i="1"/>
  <c r="F30" i="1"/>
  <c r="G30" i="1"/>
  <c r="H30" i="1"/>
  <c r="I30" i="1"/>
  <c r="J30" i="1"/>
  <c r="K30" i="1"/>
  <c r="L30" i="1"/>
  <c r="M30" i="1"/>
  <c r="B30" i="1"/>
  <c r="Q28" i="1" l="1"/>
  <c r="P28" i="1"/>
  <c r="O28" i="1"/>
  <c r="N28" i="1"/>
  <c r="Q6" i="1" l="1"/>
  <c r="N7" i="1"/>
  <c r="O7" i="1"/>
  <c r="P7" i="1"/>
  <c r="Q7" i="1"/>
  <c r="N8" i="1"/>
  <c r="O8" i="1"/>
  <c r="P8" i="1"/>
  <c r="Q8" i="1"/>
  <c r="N9" i="1"/>
  <c r="O9" i="1"/>
  <c r="P9" i="1"/>
  <c r="Q9" i="1"/>
  <c r="N10" i="1"/>
  <c r="O10" i="1"/>
  <c r="P10" i="1"/>
  <c r="Q10" i="1"/>
  <c r="N11" i="1"/>
  <c r="O11" i="1"/>
  <c r="P11" i="1"/>
  <c r="Q11" i="1"/>
  <c r="N12" i="1"/>
  <c r="O12" i="1"/>
  <c r="P12" i="1"/>
  <c r="Q12" i="1"/>
  <c r="N13" i="1"/>
  <c r="O13" i="1"/>
  <c r="P13" i="1"/>
  <c r="Q13" i="1"/>
  <c r="N14" i="1"/>
  <c r="O14" i="1"/>
  <c r="P14" i="1"/>
  <c r="Q14" i="1"/>
  <c r="N15" i="1"/>
  <c r="O15" i="1"/>
  <c r="P15" i="1"/>
  <c r="Q15" i="1"/>
  <c r="N16" i="1"/>
  <c r="O16" i="1"/>
  <c r="P16" i="1"/>
  <c r="Q16" i="1"/>
  <c r="N17" i="1"/>
  <c r="O17" i="1"/>
  <c r="P17" i="1"/>
  <c r="Q17" i="1"/>
  <c r="N18" i="1"/>
  <c r="O18" i="1"/>
  <c r="P18" i="1"/>
  <c r="Q18" i="1"/>
  <c r="N19" i="1"/>
  <c r="O19" i="1"/>
  <c r="P19" i="1"/>
  <c r="Q19" i="1"/>
  <c r="N20" i="1"/>
  <c r="O20" i="1"/>
  <c r="P20" i="1"/>
  <c r="Q20" i="1"/>
  <c r="N21" i="1"/>
  <c r="O21" i="1"/>
  <c r="P21" i="1"/>
  <c r="Q21" i="1"/>
  <c r="N22" i="1"/>
  <c r="O22" i="1"/>
  <c r="P22" i="1"/>
  <c r="Q22" i="1"/>
  <c r="N23" i="1"/>
  <c r="O23" i="1"/>
  <c r="P23" i="1"/>
  <c r="Q23" i="1"/>
  <c r="N24" i="1"/>
  <c r="O24" i="1"/>
  <c r="P24" i="1"/>
  <c r="Q24" i="1"/>
  <c r="N25" i="1"/>
  <c r="O25" i="1"/>
  <c r="P25" i="1"/>
  <c r="Q25" i="1"/>
  <c r="N26" i="1"/>
  <c r="O26" i="1"/>
  <c r="P26" i="1"/>
  <c r="Q26" i="1"/>
  <c r="N27" i="1"/>
  <c r="O27" i="1"/>
  <c r="P27" i="1"/>
  <c r="Q27" i="1"/>
  <c r="P6" i="1"/>
  <c r="P30" i="1" s="1"/>
  <c r="O6" i="1"/>
  <c r="O30" i="1" s="1"/>
  <c r="N30" i="1" l="1"/>
  <c r="Q30" i="1"/>
</calcChain>
</file>

<file path=xl/sharedStrings.xml><?xml version="1.0" encoding="utf-8"?>
<sst xmlns="http://schemas.openxmlformats.org/spreadsheetml/2006/main" count="25" uniqueCount="25">
  <si>
    <t>ANO</t>
  </si>
  <si>
    <t>JAN</t>
  </si>
  <si>
    <t>FEV</t>
  </si>
  <si>
    <t>MAR</t>
  </si>
  <si>
    <t>JUN</t>
  </si>
  <si>
    <t>SET</t>
  </si>
  <si>
    <t>OUT</t>
  </si>
  <si>
    <t>NOV</t>
  </si>
  <si>
    <t>DEZ</t>
  </si>
  <si>
    <t>ACUM</t>
  </si>
  <si>
    <t>MED</t>
  </si>
  <si>
    <t>MIN</t>
  </si>
  <si>
    <t>MAX</t>
  </si>
  <si>
    <t>MÉDIA</t>
  </si>
  <si>
    <t>...</t>
  </si>
  <si>
    <t>ESTADO DE SERGIPE</t>
  </si>
  <si>
    <t>ABR</t>
  </si>
  <si>
    <t>MAI</t>
  </si>
  <si>
    <t>JUL</t>
  </si>
  <si>
    <t>AGO</t>
  </si>
  <si>
    <t>Elaboração e cálculos: EMDAGRO/ASPLAN</t>
  </si>
  <si>
    <t xml:space="preserve">(...) Informações não disponíveis </t>
  </si>
  <si>
    <t>Fonte: Escritório local da Emdagro em Simão Dias</t>
  </si>
  <si>
    <t>MUNICÍPIO SIMÃO DIAS</t>
  </si>
  <si>
    <t>HISTÓRICO DE PLUVIOSIDADE 2000 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</si>
</sst>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0.0"/>
    <numFmt numFmtId="165" formatCode="_(* #,##0.0_);_(* \(#,##0.0\);_(* &quot;-&quot;??_);_(@_)"/>
    <numFmt numFmtId="166" formatCode="_-* #,##0.0_-;\-* #,##0.0_-;_-* &quot;-&quot;??_-;_-@_-"/>
    <numFmt numFmtId="167" formatCode="#,##0.0_);\(#,##0.0\)"/>
    <numFmt numFmtId="168" formatCode="_(* #,##0.0_);_(* \(#,##0.0\);_(* \-??_);_(@_)"/>
    <numFmt numFmtId="169" formatCode="#,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166" fontId="2" fillId="0" borderId="1" xfId="1" applyNumberFormat="1" applyFont="1" applyBorder="1" applyAlignment="1">
      <alignment horizontal="right" vertical="center"/>
    </xf>
    <xf numFmtId="165" fontId="2" fillId="0" borderId="0" xfId="0" applyNumberFormat="1" applyFont="1" applyBorder="1" applyAlignment="1">
      <alignment horizontal="right" vertical="center"/>
    </xf>
    <xf numFmtId="0" fontId="2" fillId="4" borderId="1" xfId="0" applyFont="1" applyFill="1" applyBorder="1" applyAlignment="1">
      <alignment horizontal="center" vertical="center"/>
    </xf>
    <xf numFmtId="166" fontId="4" fillId="4" borderId="1" xfId="1" applyNumberFormat="1" applyFont="1" applyFill="1" applyBorder="1" applyAlignment="1" applyProtection="1">
      <alignment horizontal="right" vertical="center"/>
    </xf>
    <xf numFmtId="166" fontId="4" fillId="4" borderId="1" xfId="1" applyNumberFormat="1" applyFont="1" applyFill="1" applyBorder="1" applyAlignment="1">
      <alignment horizontal="right" vertical="center"/>
    </xf>
    <xf numFmtId="164" fontId="4" fillId="4" borderId="1" xfId="1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0" fillId="0" borderId="1" xfId="0" applyFont="1" applyBorder="1" applyAlignment="1">
      <alignment horizontal="right" vertical="center"/>
    </xf>
    <xf numFmtId="164" fontId="0" fillId="0" borderId="1" xfId="0" applyNumberFormat="1" applyFont="1" applyBorder="1" applyAlignment="1">
      <alignment horizontal="right" vertical="center"/>
    </xf>
    <xf numFmtId="167" fontId="5" fillId="3" borderId="1" xfId="0" applyNumberFormat="1" applyFont="1" applyFill="1" applyBorder="1" applyAlignment="1">
      <alignment horizontal="right" vertical="center"/>
    </xf>
    <xf numFmtId="165" fontId="5" fillId="0" borderId="1" xfId="1" applyNumberFormat="1" applyFont="1" applyBorder="1" applyAlignment="1">
      <alignment horizontal="right" vertical="center"/>
    </xf>
    <xf numFmtId="164" fontId="5" fillId="0" borderId="1" xfId="1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169" fontId="5" fillId="0" borderId="1" xfId="1" applyNumberFormat="1" applyFont="1" applyBorder="1" applyAlignment="1">
      <alignment horizontal="right" vertical="center"/>
    </xf>
    <xf numFmtId="168" fontId="5" fillId="0" borderId="1" xfId="1" applyNumberFormat="1" applyFont="1" applyBorder="1" applyAlignment="1">
      <alignment horizontal="right" vertical="center"/>
    </xf>
    <xf numFmtId="168" fontId="5" fillId="2" borderId="1" xfId="1" applyNumberFormat="1" applyFont="1" applyFill="1" applyBorder="1" applyAlignment="1">
      <alignment horizontal="right" vertical="center"/>
    </xf>
    <xf numFmtId="164" fontId="5" fillId="2" borderId="1" xfId="1" applyNumberFormat="1" applyFont="1" applyFill="1" applyBorder="1" applyAlignment="1">
      <alignment horizontal="right" vertical="center"/>
    </xf>
    <xf numFmtId="164" fontId="5" fillId="0" borderId="1" xfId="1" applyNumberFormat="1" applyFont="1" applyBorder="1" applyAlignment="1" applyProtection="1">
      <alignment horizontal="right" vertical="center"/>
      <protection locked="0"/>
    </xf>
    <xf numFmtId="164" fontId="5" fillId="2" borderId="1" xfId="1" applyNumberFormat="1" applyFont="1" applyFill="1" applyBorder="1" applyAlignment="1" applyProtection="1">
      <alignment horizontal="right" vertical="center"/>
      <protection locked="0"/>
    </xf>
    <xf numFmtId="164" fontId="6" fillId="0" borderId="1" xfId="1" applyNumberFormat="1" applyFont="1" applyFill="1" applyBorder="1" applyAlignment="1" applyProtection="1">
      <alignment horizontal="right" vertical="center"/>
      <protection locked="0"/>
    </xf>
    <xf numFmtId="164" fontId="6" fillId="2" borderId="1" xfId="1" applyNumberFormat="1" applyFont="1" applyFill="1" applyBorder="1" applyAlignment="1" applyProtection="1">
      <alignment horizontal="center" vertical="center"/>
      <protection locked="0"/>
    </xf>
    <xf numFmtId="164" fontId="6" fillId="2" borderId="1" xfId="1" applyNumberFormat="1" applyFont="1" applyFill="1" applyBorder="1" applyAlignment="1" applyProtection="1">
      <alignment horizontal="right" vertical="center"/>
      <protection locked="0"/>
    </xf>
    <xf numFmtId="164" fontId="7" fillId="5" borderId="1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pt-BR" sz="1000" b="1">
                <a:solidFill>
                  <a:schemeClr val="tx1"/>
                </a:solidFill>
              </a:rPr>
              <a:t>Município de Simão Dias</a:t>
            </a:r>
          </a:p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pt-BR" sz="1000" b="1">
                <a:solidFill>
                  <a:schemeClr val="tx1"/>
                </a:solidFill>
              </a:rPr>
              <a:t>Gráfico</a:t>
            </a:r>
            <a:r>
              <a:rPr lang="pt-BR" sz="1000" b="1" baseline="0">
                <a:solidFill>
                  <a:schemeClr val="tx1"/>
                </a:solidFill>
              </a:rPr>
              <a:t> 01 - Pluviosidade Média Mensal - 2000 a 2021</a:t>
            </a:r>
            <a:endParaRPr lang="pt-BR" sz="10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6594295576066695"/>
          <c:y val="4.659832246039142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7009693282924469E-2"/>
          <c:y val="0.20916666666666667"/>
          <c:w val="0.92710583018277948"/>
          <c:h val="0.6834339457567804"/>
        </c:manualLayout>
      </c:layout>
      <c:bar3DChart>
        <c:barDir val="col"/>
        <c:grouping val="clustered"/>
        <c:varyColors val="0"/>
        <c:ser>
          <c:idx val="0"/>
          <c:order val="0"/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Plan1!$B$5:$M$5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Plan1!$B$30:$M$30</c:f>
              <c:numCache>
                <c:formatCode>_-* #,##0.0_-;\-* #,##0.0_-;_-* "-"??_-;_-@_-</c:formatCode>
                <c:ptCount val="12"/>
                <c:pt idx="0">
                  <c:v>40.021659722222225</c:v>
                </c:pt>
                <c:pt idx="1">
                  <c:v>48.536777777777758</c:v>
                </c:pt>
                <c:pt idx="2">
                  <c:v>62.677750000000003</c:v>
                </c:pt>
                <c:pt idx="3">
                  <c:v>79.360374999999991</c:v>
                </c:pt>
                <c:pt idx="4">
                  <c:v>137.88520833333331</c:v>
                </c:pt>
                <c:pt idx="5">
                  <c:v>140.29690277777777</c:v>
                </c:pt>
                <c:pt idx="6">
                  <c:v>129.95251388888892</c:v>
                </c:pt>
                <c:pt idx="7">
                  <c:v>97.16276388888889</c:v>
                </c:pt>
                <c:pt idx="8">
                  <c:v>60.560699999999997</c:v>
                </c:pt>
                <c:pt idx="9">
                  <c:v>37.932930555555565</c:v>
                </c:pt>
                <c:pt idx="10">
                  <c:v>41.457305555555557</c:v>
                </c:pt>
                <c:pt idx="11">
                  <c:v>38.796594202898547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57-4414-B03D-539ABADDF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9160448"/>
        <c:axId val="99370496"/>
        <c:axId val="0"/>
      </c:bar3DChart>
      <c:catAx>
        <c:axId val="9916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370496"/>
        <c:crosses val="autoZero"/>
        <c:auto val="1"/>
        <c:lblAlgn val="ctr"/>
        <c:lblOffset val="100"/>
        <c:noMultiLvlLbl val="0"/>
      </c:catAx>
      <c:valAx>
        <c:axId val="9937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160448"/>
        <c:crosses val="autoZero"/>
        <c:crossBetween val="between"/>
      </c:valAx>
      <c:spPr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T/>
    </a:sp3d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000" b="1">
                <a:solidFill>
                  <a:schemeClr val="tx1"/>
                </a:solidFill>
              </a:rPr>
              <a:t>Município de Simão Dias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000" b="1">
                <a:solidFill>
                  <a:schemeClr val="tx1"/>
                </a:solidFill>
              </a:rPr>
              <a:t>Gráfico</a:t>
            </a:r>
            <a:r>
              <a:rPr lang="pt-BR" sz="1000" b="1" baseline="0">
                <a:solidFill>
                  <a:schemeClr val="tx1"/>
                </a:solidFill>
              </a:rPr>
              <a:t> 02 - Pluviosidade Média Acumulada Anual - 2000 a 2021</a:t>
            </a:r>
            <a:endParaRPr lang="pt-BR" sz="10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970803126898251E-2"/>
          <c:y val="0.20916666666666667"/>
          <c:w val="0.91716762513553862"/>
          <c:h val="0.6834339457567804"/>
        </c:manualLayout>
      </c:layout>
      <c:bar3DChart>
        <c:barDir val="col"/>
        <c:grouping val="clustered"/>
        <c:varyColors val="0"/>
        <c:ser>
          <c:idx val="1"/>
          <c:order val="0"/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22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  <c:pt idx="14">
                <c:v>2014</c:v>
              </c:pt>
              <c:pt idx="15">
                <c:v>2015</c:v>
              </c:pt>
              <c:pt idx="16">
                <c:v>2016</c:v>
              </c:pt>
              <c:pt idx="17">
                <c:v>2017</c:v>
              </c:pt>
              <c:pt idx="18">
                <c:v>2018</c:v>
              </c:pt>
              <c:pt idx="19">
                <c:v>2019</c:v>
              </c:pt>
              <c:pt idx="20">
                <c:v>2020</c:v>
              </c:pt>
              <c:pt idx="21">
                <c:v>2021</c:v>
              </c:pt>
            </c:numLit>
          </c:cat>
          <c:val>
            <c:numRef>
              <c:f>Plan1!$N$6:$N$27</c:f>
              <c:numCache>
                <c:formatCode>_-* #,##0.0_-;\-* #,##0.0_-;_-* "-"??_-;_-@_-</c:formatCode>
                <c:ptCount val="22"/>
                <c:pt idx="0">
                  <c:v>88.831358333333341</c:v>
                </c:pt>
                <c:pt idx="1">
                  <c:v>804.2</c:v>
                </c:pt>
                <c:pt idx="2">
                  <c:v>686.6</c:v>
                </c:pt>
                <c:pt idx="3">
                  <c:v>790.7</c:v>
                </c:pt>
                <c:pt idx="4">
                  <c:v>969.94200000000023</c:v>
                </c:pt>
                <c:pt idx="5">
                  <c:v>924.69400000000007</c:v>
                </c:pt>
                <c:pt idx="6">
                  <c:v>960.38333333333344</c:v>
                </c:pt>
                <c:pt idx="7">
                  <c:v>971.4666666666667</c:v>
                </c:pt>
                <c:pt idx="8">
                  <c:v>1133.6400000000001</c:v>
                </c:pt>
                <c:pt idx="9">
                  <c:v>958.50000000000011</c:v>
                </c:pt>
                <c:pt idx="10">
                  <c:v>974.71499999999992</c:v>
                </c:pt>
                <c:pt idx="11">
                  <c:v>1039.6433333333334</c:v>
                </c:pt>
                <c:pt idx="12">
                  <c:v>566.50166666666667</c:v>
                </c:pt>
                <c:pt idx="13">
                  <c:v>1217.6500000000001</c:v>
                </c:pt>
                <c:pt idx="14">
                  <c:v>942.32666666666671</c:v>
                </c:pt>
                <c:pt idx="15">
                  <c:v>941.30000000000007</c:v>
                </c:pt>
                <c:pt idx="16">
                  <c:v>629.67499999999995</c:v>
                </c:pt>
                <c:pt idx="17">
                  <c:v>1239.2350000000001</c:v>
                </c:pt>
                <c:pt idx="18">
                  <c:v>533.90000000000009</c:v>
                </c:pt>
                <c:pt idx="19">
                  <c:v>949.89999999999986</c:v>
                </c:pt>
                <c:pt idx="20">
                  <c:v>1021.1000000000001</c:v>
                </c:pt>
                <c:pt idx="21">
                  <c:v>818.49999999999989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599-4FE9-8DE5-248D150D5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577600"/>
        <c:axId val="115404800"/>
        <c:axId val="0"/>
      </c:bar3DChart>
      <c:catAx>
        <c:axId val="11757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5404800"/>
        <c:crosses val="autoZero"/>
        <c:auto val="1"/>
        <c:lblAlgn val="ctr"/>
        <c:lblOffset val="100"/>
        <c:noMultiLvlLbl val="0"/>
      </c:catAx>
      <c:valAx>
        <c:axId val="11540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7577600"/>
        <c:crosses val="autoZero"/>
        <c:crossBetween val="between"/>
      </c:valAx>
      <c:spPr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T/>
    </a:sp3d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000" b="1">
                <a:solidFill>
                  <a:schemeClr val="tx1"/>
                </a:solidFill>
              </a:rPr>
              <a:t>Município de Simão Dias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000" b="1">
                <a:solidFill>
                  <a:schemeClr val="tx1"/>
                </a:solidFill>
              </a:rPr>
              <a:t>Gráfico</a:t>
            </a:r>
            <a:r>
              <a:rPr lang="pt-BR" sz="1000" b="1" baseline="0">
                <a:solidFill>
                  <a:schemeClr val="tx1"/>
                </a:solidFill>
              </a:rPr>
              <a:t> 03 - Pluviosidade Acumulada Anual e Média do Período - 2000 a 2021</a:t>
            </a:r>
            <a:endParaRPr lang="pt-BR" sz="10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Acumulado no ano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Lit>
              <c:formatCode>General</c:formatCode>
              <c:ptCount val="22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  <c:pt idx="14">
                <c:v>2014</c:v>
              </c:pt>
              <c:pt idx="15">
                <c:v>2015</c:v>
              </c:pt>
              <c:pt idx="16">
                <c:v>2016</c:v>
              </c:pt>
              <c:pt idx="17">
                <c:v>2017</c:v>
              </c:pt>
              <c:pt idx="18">
                <c:v>2018</c:v>
              </c:pt>
              <c:pt idx="19">
                <c:v>2019</c:v>
              </c:pt>
              <c:pt idx="20">
                <c:v>2020</c:v>
              </c:pt>
              <c:pt idx="21">
                <c:v>2021</c:v>
              </c:pt>
            </c:numLit>
          </c:cat>
          <c:val>
            <c:numRef>
              <c:f>Plan1!$N$6:$N$27</c:f>
              <c:numCache>
                <c:formatCode>_-* #,##0.0_-;\-* #,##0.0_-;_-* "-"??_-;_-@_-</c:formatCode>
                <c:ptCount val="22"/>
                <c:pt idx="0">
                  <c:v>88.831358333333341</c:v>
                </c:pt>
                <c:pt idx="1">
                  <c:v>804.2</c:v>
                </c:pt>
                <c:pt idx="2">
                  <c:v>686.6</c:v>
                </c:pt>
                <c:pt idx="3">
                  <c:v>790.7</c:v>
                </c:pt>
                <c:pt idx="4">
                  <c:v>969.94200000000023</c:v>
                </c:pt>
                <c:pt idx="5">
                  <c:v>924.69400000000007</c:v>
                </c:pt>
                <c:pt idx="6">
                  <c:v>960.38333333333344</c:v>
                </c:pt>
                <c:pt idx="7">
                  <c:v>971.4666666666667</c:v>
                </c:pt>
                <c:pt idx="8">
                  <c:v>1133.6400000000001</c:v>
                </c:pt>
                <c:pt idx="9">
                  <c:v>958.50000000000011</c:v>
                </c:pt>
                <c:pt idx="10">
                  <c:v>974.71499999999992</c:v>
                </c:pt>
                <c:pt idx="11">
                  <c:v>1039.6433333333334</c:v>
                </c:pt>
                <c:pt idx="12">
                  <c:v>566.50166666666667</c:v>
                </c:pt>
                <c:pt idx="13">
                  <c:v>1217.6500000000001</c:v>
                </c:pt>
                <c:pt idx="14">
                  <c:v>942.32666666666671</c:v>
                </c:pt>
                <c:pt idx="15">
                  <c:v>941.30000000000007</c:v>
                </c:pt>
                <c:pt idx="16">
                  <c:v>629.67499999999995</c:v>
                </c:pt>
                <c:pt idx="17">
                  <c:v>1239.2350000000001</c:v>
                </c:pt>
                <c:pt idx="18">
                  <c:v>533.90000000000009</c:v>
                </c:pt>
                <c:pt idx="19">
                  <c:v>949.89999999999986</c:v>
                </c:pt>
                <c:pt idx="20">
                  <c:v>1021.1000000000001</c:v>
                </c:pt>
                <c:pt idx="21">
                  <c:v>818.49999999999989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ED3-4C53-9902-9F0CAC6587AB}"/>
            </c:ext>
          </c:extLst>
        </c:ser>
        <c:ser>
          <c:idx val="2"/>
          <c:order val="1"/>
          <c:tx>
            <c:v>Média do período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Lit>
              <c:formatCode>General</c:formatCode>
              <c:ptCount val="22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  <c:pt idx="14">
                <c:v>2014</c:v>
              </c:pt>
              <c:pt idx="15">
                <c:v>2015</c:v>
              </c:pt>
              <c:pt idx="16">
                <c:v>2016</c:v>
              </c:pt>
              <c:pt idx="17">
                <c:v>2017</c:v>
              </c:pt>
              <c:pt idx="18">
                <c:v>2018</c:v>
              </c:pt>
              <c:pt idx="19">
                <c:v>2019</c:v>
              </c:pt>
              <c:pt idx="20">
                <c:v>2020</c:v>
              </c:pt>
              <c:pt idx="21">
                <c:v>2021</c:v>
              </c:pt>
            </c:numLit>
          </c:cat>
          <c:val>
            <c:numRef>
              <c:f>Plan1!$R$6:$R$27</c:f>
              <c:numCache>
                <c:formatCode>General</c:formatCode>
                <c:ptCount val="22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ED3-4C53-9902-9F0CAC658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331456"/>
        <c:axId val="117333376"/>
      </c:lineChart>
      <c:catAx>
        <c:axId val="11733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7333376"/>
        <c:crosses val="autoZero"/>
        <c:auto val="1"/>
        <c:lblAlgn val="ctr"/>
        <c:lblOffset val="100"/>
        <c:noMultiLvlLbl val="0"/>
      </c:catAx>
      <c:valAx>
        <c:axId val="117333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7331456"/>
        <c:crosses val="autoZero"/>
        <c:crossBetween val="between"/>
      </c:valAx>
      <c:spPr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T/>
    </a:sp3d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34</xdr:row>
      <xdr:rowOff>71755</xdr:rowOff>
    </xdr:from>
    <xdr:to>
      <xdr:col>16</xdr:col>
      <xdr:colOff>403860</xdr:colOff>
      <xdr:row>49</xdr:row>
      <xdr:rowOff>53975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99060</xdr:colOff>
      <xdr:row>51</xdr:row>
      <xdr:rowOff>150495</xdr:rowOff>
    </xdr:from>
    <xdr:to>
      <xdr:col>16</xdr:col>
      <xdr:colOff>419100</xdr:colOff>
      <xdr:row>66</xdr:row>
      <xdr:rowOff>131445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68580</xdr:colOff>
      <xdr:row>67</xdr:row>
      <xdr:rowOff>66262</xdr:rowOff>
    </xdr:from>
    <xdr:to>
      <xdr:col>16</xdr:col>
      <xdr:colOff>396240</xdr:colOff>
      <xdr:row>82</xdr:row>
      <xdr:rowOff>76201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tabSelected="1" zoomScaleNormal="100" workbookViewId="0">
      <selection activeCell="I32" sqref="I32"/>
    </sheetView>
  </sheetViews>
  <sheetFormatPr defaultColWidth="8.85546875" defaultRowHeight="15" x14ac:dyDescent="0.25"/>
  <cols>
    <col min="1" max="5" width="6.7109375" style="2" bestFit="1" customWidth="1"/>
    <col min="6" max="8" width="6.85546875" style="2" bestFit="1" customWidth="1"/>
    <col min="9" max="10" width="6.7109375" style="2" bestFit="1" customWidth="1"/>
    <col min="11" max="11" width="5.85546875" style="2" bestFit="1" customWidth="1"/>
    <col min="12" max="13" width="6.7109375" style="2" bestFit="1" customWidth="1"/>
    <col min="14" max="14" width="8.42578125" style="2" bestFit="1" customWidth="1"/>
    <col min="15" max="15" width="6.85546875" style="2" customWidth="1"/>
    <col min="16" max="16" width="5.85546875" style="2" bestFit="1" customWidth="1"/>
    <col min="17" max="17" width="6.85546875" style="2" bestFit="1" customWidth="1"/>
    <col min="18" max="16384" width="8.85546875" style="2"/>
  </cols>
  <sheetData>
    <row r="1" spans="1:17" ht="14.45" x14ac:dyDescent="0.3">
      <c r="A1" s="26" t="s">
        <v>15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x14ac:dyDescent="0.25">
      <c r="A2" s="26" t="s">
        <v>23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17" x14ac:dyDescent="0.25">
      <c r="A3" s="26" t="s">
        <v>24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5" spans="1:17" ht="14.45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16</v>
      </c>
      <c r="F5" s="1" t="s">
        <v>17</v>
      </c>
      <c r="G5" s="1" t="s">
        <v>4</v>
      </c>
      <c r="H5" s="1" t="s">
        <v>18</v>
      </c>
      <c r="I5" s="1" t="s">
        <v>19</v>
      </c>
      <c r="J5" s="1" t="s">
        <v>5</v>
      </c>
      <c r="K5" s="1" t="s">
        <v>6</v>
      </c>
      <c r="L5" s="1" t="s">
        <v>7</v>
      </c>
      <c r="M5" s="1" t="s">
        <v>8</v>
      </c>
      <c r="N5" s="5" t="s">
        <v>9</v>
      </c>
      <c r="O5" s="5" t="s">
        <v>10</v>
      </c>
      <c r="P5" s="5" t="s">
        <v>11</v>
      </c>
      <c r="Q5" s="5" t="s">
        <v>12</v>
      </c>
    </row>
    <row r="6" spans="1:17" ht="14.45" x14ac:dyDescent="0.3">
      <c r="A6" s="1">
        <v>2000</v>
      </c>
      <c r="B6" s="12">
        <v>46.8675</v>
      </c>
      <c r="C6" s="12">
        <v>119.4</v>
      </c>
      <c r="D6" s="12">
        <v>59.524999999999999</v>
      </c>
      <c r="E6" s="12">
        <v>130.75</v>
      </c>
      <c r="F6" s="12">
        <v>81.674999999999997</v>
      </c>
      <c r="G6" s="12">
        <v>147.17500000000001</v>
      </c>
      <c r="H6" s="12">
        <v>107</v>
      </c>
      <c r="I6" s="12">
        <v>106.12</v>
      </c>
      <c r="J6" s="12">
        <v>86.503800000000012</v>
      </c>
      <c r="K6" s="12">
        <v>6.9200000000000008</v>
      </c>
      <c r="L6" s="12">
        <v>76.06</v>
      </c>
      <c r="M6" s="12">
        <v>97.97999999999999</v>
      </c>
      <c r="N6" s="6">
        <f>AVERAGE(B6:M6)</f>
        <v>88.831358333333341</v>
      </c>
      <c r="O6" s="7">
        <f>AVERAGE(B6:M6)</f>
        <v>88.831358333333341</v>
      </c>
      <c r="P6" s="7">
        <f>MIN(B6:M6)</f>
        <v>6.9200000000000008</v>
      </c>
      <c r="Q6" s="7">
        <f>MAX(B6:M6)</f>
        <v>147.17500000000001</v>
      </c>
    </row>
    <row r="7" spans="1:17" ht="14.45" x14ac:dyDescent="0.3">
      <c r="A7" s="1">
        <v>2001</v>
      </c>
      <c r="B7" s="9">
        <v>33.5</v>
      </c>
      <c r="C7" s="9">
        <v>13.2</v>
      </c>
      <c r="D7" s="9">
        <v>46.6</v>
      </c>
      <c r="E7" s="9">
        <v>53.5</v>
      </c>
      <c r="F7" s="9">
        <v>32.1</v>
      </c>
      <c r="G7" s="9">
        <v>157.69999999999999</v>
      </c>
      <c r="H7" s="9">
        <v>108.7</v>
      </c>
      <c r="I7" s="9">
        <v>126.9</v>
      </c>
      <c r="J7" s="9">
        <v>92.2</v>
      </c>
      <c r="K7" s="9">
        <v>49.6</v>
      </c>
      <c r="L7" s="9">
        <v>22.4</v>
      </c>
      <c r="M7" s="9">
        <v>67.8</v>
      </c>
      <c r="N7" s="6">
        <f t="shared" ref="N7:N28" si="0">SUM(B7:M7)</f>
        <v>804.2</v>
      </c>
      <c r="O7" s="7">
        <f t="shared" ref="O7:O28" si="1">AVERAGE(B7:M7)</f>
        <v>67.016666666666666</v>
      </c>
      <c r="P7" s="7">
        <f t="shared" ref="P7:P28" si="2">MIN(B7:M7)</f>
        <v>13.2</v>
      </c>
      <c r="Q7" s="7">
        <f t="shared" ref="Q7:Q28" si="3">MAX(B7:M7)</f>
        <v>157.69999999999999</v>
      </c>
    </row>
    <row r="8" spans="1:17" ht="14.45" x14ac:dyDescent="0.3">
      <c r="A8" s="1">
        <v>2002</v>
      </c>
      <c r="B8" s="13">
        <v>35.700000000000003</v>
      </c>
      <c r="C8" s="14">
        <v>0</v>
      </c>
      <c r="D8" s="13">
        <v>30.3</v>
      </c>
      <c r="E8" s="13">
        <v>56.1</v>
      </c>
      <c r="F8" s="13">
        <v>89.1</v>
      </c>
      <c r="G8" s="13">
        <v>173.2</v>
      </c>
      <c r="H8" s="13">
        <v>143</v>
      </c>
      <c r="I8" s="13">
        <v>107.1</v>
      </c>
      <c r="J8" s="13">
        <v>32.5</v>
      </c>
      <c r="K8" s="13">
        <v>16.5</v>
      </c>
      <c r="L8" s="14">
        <v>0</v>
      </c>
      <c r="M8" s="13">
        <v>3.1</v>
      </c>
      <c r="N8" s="6">
        <f t="shared" si="0"/>
        <v>686.6</v>
      </c>
      <c r="O8" s="7">
        <f t="shared" si="1"/>
        <v>57.216666666666669</v>
      </c>
      <c r="P8" s="8">
        <f t="shared" si="2"/>
        <v>0</v>
      </c>
      <c r="Q8" s="7">
        <f t="shared" si="3"/>
        <v>173.2</v>
      </c>
    </row>
    <row r="9" spans="1:17" ht="14.45" x14ac:dyDescent="0.3">
      <c r="A9" s="1">
        <v>2003</v>
      </c>
      <c r="B9" s="9">
        <v>31.6</v>
      </c>
      <c r="C9" s="9">
        <v>15.9</v>
      </c>
      <c r="D9" s="9">
        <v>30.8</v>
      </c>
      <c r="E9" s="9">
        <v>25.8</v>
      </c>
      <c r="F9" s="9">
        <v>180.6</v>
      </c>
      <c r="G9" s="9">
        <v>101.7</v>
      </c>
      <c r="H9" s="9">
        <v>133.6</v>
      </c>
      <c r="I9" s="9">
        <v>80</v>
      </c>
      <c r="J9" s="9">
        <v>51.9</v>
      </c>
      <c r="K9" s="9">
        <v>53.6</v>
      </c>
      <c r="L9" s="9">
        <v>85.2</v>
      </c>
      <c r="M9" s="15" t="s">
        <v>14</v>
      </c>
      <c r="N9" s="6">
        <f t="shared" si="0"/>
        <v>790.7</v>
      </c>
      <c r="O9" s="7">
        <f t="shared" si="1"/>
        <v>71.88181818181819</v>
      </c>
      <c r="P9" s="7">
        <f t="shared" si="2"/>
        <v>15.9</v>
      </c>
      <c r="Q9" s="7">
        <f t="shared" si="3"/>
        <v>180.6</v>
      </c>
    </row>
    <row r="10" spans="1:17" ht="14.45" x14ac:dyDescent="0.3">
      <c r="A10" s="1">
        <v>2004</v>
      </c>
      <c r="B10" s="13">
        <v>308.10399999999998</v>
      </c>
      <c r="C10" s="13">
        <v>153.33499999999998</v>
      </c>
      <c r="D10" s="13">
        <v>16.86</v>
      </c>
      <c r="E10" s="13">
        <v>25.584</v>
      </c>
      <c r="F10" s="13">
        <v>121.75999999999999</v>
      </c>
      <c r="G10" s="13">
        <v>95.359999999999985</v>
      </c>
      <c r="H10" s="13">
        <v>90.519000000000005</v>
      </c>
      <c r="I10" s="13">
        <v>62.608000000000004</v>
      </c>
      <c r="J10" s="13">
        <v>50.757999999999996</v>
      </c>
      <c r="K10" s="13">
        <v>0.89200000000000002</v>
      </c>
      <c r="L10" s="13">
        <v>44.161999999999999</v>
      </c>
      <c r="M10" s="16">
        <v>0</v>
      </c>
      <c r="N10" s="6">
        <f t="shared" si="0"/>
        <v>969.94200000000023</v>
      </c>
      <c r="O10" s="7">
        <f t="shared" si="1"/>
        <v>80.82850000000002</v>
      </c>
      <c r="P10" s="8">
        <f t="shared" si="2"/>
        <v>0</v>
      </c>
      <c r="Q10" s="7">
        <f t="shared" si="3"/>
        <v>308.10399999999998</v>
      </c>
    </row>
    <row r="11" spans="1:17" ht="14.45" x14ac:dyDescent="0.3">
      <c r="A11" s="1">
        <v>2005</v>
      </c>
      <c r="B11" s="13">
        <v>68.5</v>
      </c>
      <c r="C11" s="13">
        <v>121.07599999999999</v>
      </c>
      <c r="D11" s="13">
        <v>76.455999999999989</v>
      </c>
      <c r="E11" s="13">
        <v>140.27000000000001</v>
      </c>
      <c r="F11" s="13">
        <v>110.46</v>
      </c>
      <c r="G11" s="13">
        <v>145.524</v>
      </c>
      <c r="H11" s="13">
        <v>125.468</v>
      </c>
      <c r="I11" s="13">
        <v>103.24000000000001</v>
      </c>
      <c r="J11" s="13">
        <v>11.82</v>
      </c>
      <c r="K11" s="16">
        <v>0</v>
      </c>
      <c r="L11" s="13">
        <v>7.5400000000000009</v>
      </c>
      <c r="M11" s="13">
        <v>14.34</v>
      </c>
      <c r="N11" s="6">
        <f t="shared" si="0"/>
        <v>924.69400000000007</v>
      </c>
      <c r="O11" s="7">
        <f t="shared" si="1"/>
        <v>77.057833333333335</v>
      </c>
      <c r="P11" s="8">
        <f t="shared" si="2"/>
        <v>0</v>
      </c>
      <c r="Q11" s="7">
        <f t="shared" si="3"/>
        <v>145.524</v>
      </c>
    </row>
    <row r="12" spans="1:17" ht="14.45" x14ac:dyDescent="0.3">
      <c r="A12" s="1">
        <v>2006</v>
      </c>
      <c r="B12" s="13">
        <v>8.8166666666666664</v>
      </c>
      <c r="C12" s="13">
        <v>2.5</v>
      </c>
      <c r="D12" s="13">
        <v>24.083333333333332</v>
      </c>
      <c r="E12" s="13">
        <v>122.76666666666667</v>
      </c>
      <c r="F12" s="13">
        <v>88.616666666666674</v>
      </c>
      <c r="G12" s="13">
        <v>240.16666666666666</v>
      </c>
      <c r="H12" s="13">
        <v>170.73333333333335</v>
      </c>
      <c r="I12" s="13">
        <v>105.58333333333333</v>
      </c>
      <c r="J12" s="13">
        <v>88.683333333333337</v>
      </c>
      <c r="K12" s="13">
        <v>53.949999999999996</v>
      </c>
      <c r="L12" s="13">
        <v>54.483333333333327</v>
      </c>
      <c r="M12" s="16">
        <v>0</v>
      </c>
      <c r="N12" s="6">
        <f t="shared" si="0"/>
        <v>960.38333333333344</v>
      </c>
      <c r="O12" s="7">
        <f t="shared" si="1"/>
        <v>80.031944444444449</v>
      </c>
      <c r="P12" s="8">
        <f t="shared" si="2"/>
        <v>0</v>
      </c>
      <c r="Q12" s="7">
        <f t="shared" si="3"/>
        <v>240.16666666666666</v>
      </c>
    </row>
    <row r="13" spans="1:17" ht="14.45" x14ac:dyDescent="0.3">
      <c r="A13" s="1">
        <v>2007</v>
      </c>
      <c r="B13" s="13">
        <v>2.0333333333333332</v>
      </c>
      <c r="C13" s="13">
        <v>101.73333333333333</v>
      </c>
      <c r="D13" s="13">
        <v>105.23333333333333</v>
      </c>
      <c r="E13" s="13">
        <v>117.95</v>
      </c>
      <c r="F13" s="13">
        <v>151.13333333333333</v>
      </c>
      <c r="G13" s="13">
        <v>88.7</v>
      </c>
      <c r="H13" s="13">
        <v>100.46666666666665</v>
      </c>
      <c r="I13" s="13">
        <v>168.78333333333333</v>
      </c>
      <c r="J13" s="13">
        <v>85.766666666666666</v>
      </c>
      <c r="K13" s="13">
        <v>34.833333333333336</v>
      </c>
      <c r="L13" s="16">
        <v>0</v>
      </c>
      <c r="M13" s="13">
        <v>14.833333333333334</v>
      </c>
      <c r="N13" s="6">
        <f t="shared" si="0"/>
        <v>971.4666666666667</v>
      </c>
      <c r="O13" s="7">
        <f t="shared" si="1"/>
        <v>80.955555555555563</v>
      </c>
      <c r="P13" s="8">
        <f t="shared" si="2"/>
        <v>0</v>
      </c>
      <c r="Q13" s="7">
        <f t="shared" si="3"/>
        <v>168.78333333333333</v>
      </c>
    </row>
    <row r="14" spans="1:17" ht="14.45" x14ac:dyDescent="0.3">
      <c r="A14" s="1">
        <v>2008</v>
      </c>
      <c r="B14" s="13">
        <v>11.25</v>
      </c>
      <c r="C14" s="13">
        <v>126.27833333333332</v>
      </c>
      <c r="D14" s="13">
        <v>242.60000000000002</v>
      </c>
      <c r="E14" s="13">
        <v>54.166666666666664</v>
      </c>
      <c r="F14" s="13">
        <v>182.69999999999996</v>
      </c>
      <c r="G14" s="13">
        <v>131.48333333333332</v>
      </c>
      <c r="H14" s="13">
        <v>145.11666666666665</v>
      </c>
      <c r="I14" s="13">
        <v>116.67833333333334</v>
      </c>
      <c r="J14" s="13">
        <v>51.20000000000001</v>
      </c>
      <c r="K14" s="13">
        <v>20.566666666666666</v>
      </c>
      <c r="L14" s="13">
        <v>0.16666666666666666</v>
      </c>
      <c r="M14" s="13">
        <v>51.433333333333337</v>
      </c>
      <c r="N14" s="6">
        <f t="shared" si="0"/>
        <v>1133.6400000000001</v>
      </c>
      <c r="O14" s="7">
        <f t="shared" si="1"/>
        <v>94.470000000000013</v>
      </c>
      <c r="P14" s="7">
        <f t="shared" si="2"/>
        <v>0.16666666666666666</v>
      </c>
      <c r="Q14" s="7">
        <f t="shared" si="3"/>
        <v>242.60000000000002</v>
      </c>
    </row>
    <row r="15" spans="1:17" ht="14.45" x14ac:dyDescent="0.3">
      <c r="A15" s="1">
        <v>2009</v>
      </c>
      <c r="B15" s="11">
        <v>14</v>
      </c>
      <c r="C15" s="11">
        <v>32.6</v>
      </c>
      <c r="D15" s="11">
        <v>15</v>
      </c>
      <c r="E15" s="11">
        <v>42.2</v>
      </c>
      <c r="F15" s="11">
        <v>293.60000000000002</v>
      </c>
      <c r="G15" s="11">
        <v>135.4</v>
      </c>
      <c r="H15" s="10">
        <v>98.3</v>
      </c>
      <c r="I15" s="11">
        <v>151.6</v>
      </c>
      <c r="J15" s="11">
        <v>45.5</v>
      </c>
      <c r="K15" s="11">
        <v>101.7</v>
      </c>
      <c r="L15" s="11">
        <v>0</v>
      </c>
      <c r="M15" s="11">
        <v>28.6</v>
      </c>
      <c r="N15" s="6">
        <f t="shared" si="0"/>
        <v>958.50000000000011</v>
      </c>
      <c r="O15" s="7">
        <f t="shared" si="1"/>
        <v>79.875000000000014</v>
      </c>
      <c r="P15" s="8">
        <f t="shared" si="2"/>
        <v>0</v>
      </c>
      <c r="Q15" s="7">
        <f t="shared" si="3"/>
        <v>293.60000000000002</v>
      </c>
    </row>
    <row r="16" spans="1:17" ht="14.45" x14ac:dyDescent="0.3">
      <c r="A16" s="1">
        <v>2010</v>
      </c>
      <c r="B16" s="17">
        <v>39.176666666666669</v>
      </c>
      <c r="C16" s="17">
        <v>51.833333333333336</v>
      </c>
      <c r="D16" s="17">
        <v>99.661666666666676</v>
      </c>
      <c r="E16" s="17">
        <v>140.435</v>
      </c>
      <c r="F16" s="17">
        <v>96.418333333333337</v>
      </c>
      <c r="G16" s="17">
        <v>181.745</v>
      </c>
      <c r="H16" s="17">
        <v>161.62833333333333</v>
      </c>
      <c r="I16" s="17">
        <v>98.666666666666671</v>
      </c>
      <c r="J16" s="17">
        <v>77.483333333333334</v>
      </c>
      <c r="K16" s="17">
        <v>26</v>
      </c>
      <c r="L16" s="16">
        <v>0</v>
      </c>
      <c r="M16" s="17">
        <v>1.6666666666666667</v>
      </c>
      <c r="N16" s="6">
        <f t="shared" si="0"/>
        <v>974.71499999999992</v>
      </c>
      <c r="O16" s="7">
        <f t="shared" si="1"/>
        <v>81.226249999999993</v>
      </c>
      <c r="P16" s="8">
        <f t="shared" si="2"/>
        <v>0</v>
      </c>
      <c r="Q16" s="7">
        <f t="shared" si="3"/>
        <v>181.745</v>
      </c>
    </row>
    <row r="17" spans="1:17" ht="14.45" x14ac:dyDescent="0.3">
      <c r="A17" s="1">
        <v>2011</v>
      </c>
      <c r="B17" s="18">
        <v>74.86666666666666</v>
      </c>
      <c r="C17" s="18">
        <v>33.800000000000004</v>
      </c>
      <c r="D17" s="18">
        <v>86.683333333333337</v>
      </c>
      <c r="E17" s="18">
        <v>125.86833333333334</v>
      </c>
      <c r="F17" s="18">
        <v>113.33333333333333</v>
      </c>
      <c r="G17" s="18">
        <v>57.983333333333327</v>
      </c>
      <c r="H17" s="18">
        <v>110.27833333333335</v>
      </c>
      <c r="I17" s="18">
        <v>42.086666666666666</v>
      </c>
      <c r="J17" s="18">
        <v>22.816666666666666</v>
      </c>
      <c r="K17" s="18">
        <v>95.42</v>
      </c>
      <c r="L17" s="18">
        <v>81.506666666666675</v>
      </c>
      <c r="M17" s="18">
        <v>195</v>
      </c>
      <c r="N17" s="6">
        <f t="shared" si="0"/>
        <v>1039.6433333333334</v>
      </c>
      <c r="O17" s="7">
        <f t="shared" si="1"/>
        <v>86.636944444444453</v>
      </c>
      <c r="P17" s="7">
        <f t="shared" si="2"/>
        <v>22.816666666666666</v>
      </c>
      <c r="Q17" s="7">
        <f t="shared" si="3"/>
        <v>195</v>
      </c>
    </row>
    <row r="18" spans="1:17" ht="14.45" x14ac:dyDescent="0.3">
      <c r="A18" s="1">
        <v>2012</v>
      </c>
      <c r="B18" s="19">
        <v>2.6666666666666665</v>
      </c>
      <c r="C18" s="18">
        <v>47.131666666666661</v>
      </c>
      <c r="D18" s="18">
        <v>22.453333333333333</v>
      </c>
      <c r="E18" s="18">
        <v>3.8333333333333335</v>
      </c>
      <c r="F18" s="18">
        <v>71.913333333333341</v>
      </c>
      <c r="G18" s="18">
        <v>63.29</v>
      </c>
      <c r="H18" s="18">
        <v>131.78666666666666</v>
      </c>
      <c r="I18" s="18">
        <v>129.20000000000002</v>
      </c>
      <c r="J18" s="18">
        <v>74.106666666666669</v>
      </c>
      <c r="K18" s="18">
        <v>20.12</v>
      </c>
      <c r="L18" s="19">
        <v>0</v>
      </c>
      <c r="M18" s="19">
        <v>0</v>
      </c>
      <c r="N18" s="6">
        <f t="shared" si="0"/>
        <v>566.50166666666667</v>
      </c>
      <c r="O18" s="7">
        <f t="shared" si="1"/>
        <v>47.20847222222222</v>
      </c>
      <c r="P18" s="8">
        <f t="shared" si="2"/>
        <v>0</v>
      </c>
      <c r="Q18" s="7">
        <f t="shared" si="3"/>
        <v>131.78666666666666</v>
      </c>
    </row>
    <row r="19" spans="1:17" ht="14.45" x14ac:dyDescent="0.3">
      <c r="A19" s="1">
        <v>2013</v>
      </c>
      <c r="B19" s="20">
        <v>42.4</v>
      </c>
      <c r="C19" s="20">
        <v>37.75</v>
      </c>
      <c r="D19" s="20">
        <v>2.15</v>
      </c>
      <c r="E19" s="20">
        <v>128.01666666666668</v>
      </c>
      <c r="F19" s="20">
        <v>206.29999999999998</v>
      </c>
      <c r="G19" s="20">
        <v>126.83333333333333</v>
      </c>
      <c r="H19" s="20">
        <v>201.43333333333331</v>
      </c>
      <c r="I19" s="20">
        <v>143.35</v>
      </c>
      <c r="J19" s="20">
        <v>52.483333333333327</v>
      </c>
      <c r="K19" s="20">
        <v>160.73333333333332</v>
      </c>
      <c r="L19" s="20">
        <v>43.166666666666664</v>
      </c>
      <c r="M19" s="20">
        <v>73.033333333333331</v>
      </c>
      <c r="N19" s="6">
        <f t="shared" si="0"/>
        <v>1217.6500000000001</v>
      </c>
      <c r="O19" s="7">
        <f t="shared" si="1"/>
        <v>101.47083333333335</v>
      </c>
      <c r="P19" s="7">
        <f t="shared" si="2"/>
        <v>2.15</v>
      </c>
      <c r="Q19" s="7">
        <f t="shared" si="3"/>
        <v>206.29999999999998</v>
      </c>
    </row>
    <row r="20" spans="1:17" ht="14.45" x14ac:dyDescent="0.3">
      <c r="A20" s="1">
        <v>2014</v>
      </c>
      <c r="B20" s="20">
        <v>3.3333333333333335</v>
      </c>
      <c r="C20" s="20">
        <v>35</v>
      </c>
      <c r="D20" s="20">
        <v>65.5</v>
      </c>
      <c r="E20" s="20">
        <v>81.833333333333329</v>
      </c>
      <c r="F20" s="20">
        <v>76.38</v>
      </c>
      <c r="G20" s="20">
        <v>146.28</v>
      </c>
      <c r="H20" s="20">
        <v>174.38</v>
      </c>
      <c r="I20" s="20">
        <v>67.72</v>
      </c>
      <c r="J20" s="20">
        <v>28.3</v>
      </c>
      <c r="K20" s="20">
        <v>69.960000000000008</v>
      </c>
      <c r="L20" s="20">
        <v>189.64000000000001</v>
      </c>
      <c r="M20" s="20">
        <v>4</v>
      </c>
      <c r="N20" s="6">
        <f t="shared" si="0"/>
        <v>942.32666666666671</v>
      </c>
      <c r="O20" s="7">
        <f t="shared" si="1"/>
        <v>78.527222222222221</v>
      </c>
      <c r="P20" s="7">
        <f t="shared" si="2"/>
        <v>3.3333333333333335</v>
      </c>
      <c r="Q20" s="7">
        <f t="shared" si="3"/>
        <v>189.64000000000001</v>
      </c>
    </row>
    <row r="21" spans="1:17" ht="14.45" x14ac:dyDescent="0.3">
      <c r="A21" s="1">
        <v>2015</v>
      </c>
      <c r="B21" s="20">
        <v>1.9750000000000001</v>
      </c>
      <c r="C21" s="20">
        <v>64.674999999999997</v>
      </c>
      <c r="D21" s="20">
        <v>12.7</v>
      </c>
      <c r="E21" s="20">
        <v>68.5</v>
      </c>
      <c r="F21" s="20">
        <v>283.60000000000002</v>
      </c>
      <c r="G21" s="20">
        <v>215.5</v>
      </c>
      <c r="H21" s="20">
        <v>127.375</v>
      </c>
      <c r="I21" s="20">
        <v>87.75</v>
      </c>
      <c r="J21" s="20">
        <v>27.625</v>
      </c>
      <c r="K21" s="20">
        <v>23.6</v>
      </c>
      <c r="L21" s="20">
        <v>2.5</v>
      </c>
      <c r="M21" s="20">
        <v>25.5</v>
      </c>
      <c r="N21" s="6">
        <f t="shared" si="0"/>
        <v>941.30000000000007</v>
      </c>
      <c r="O21" s="7">
        <f t="shared" si="1"/>
        <v>78.441666666666677</v>
      </c>
      <c r="P21" s="7">
        <f t="shared" si="2"/>
        <v>1.9750000000000001</v>
      </c>
      <c r="Q21" s="7">
        <f t="shared" si="3"/>
        <v>283.60000000000002</v>
      </c>
    </row>
    <row r="22" spans="1:17" ht="14.45" x14ac:dyDescent="0.3">
      <c r="A22" s="1">
        <v>2016</v>
      </c>
      <c r="B22" s="20">
        <v>128.80000000000001</v>
      </c>
      <c r="C22" s="20">
        <v>6.25</v>
      </c>
      <c r="D22" s="20">
        <v>1.25</v>
      </c>
      <c r="E22" s="20">
        <v>20.45</v>
      </c>
      <c r="F22" s="20">
        <v>196.07499999999999</v>
      </c>
      <c r="G22" s="20">
        <v>119.3</v>
      </c>
      <c r="H22" s="20">
        <v>54.2</v>
      </c>
      <c r="I22" s="20">
        <v>37.674999999999997</v>
      </c>
      <c r="J22" s="20">
        <v>30</v>
      </c>
      <c r="K22" s="20">
        <v>0.75</v>
      </c>
      <c r="L22" s="20">
        <v>11.5</v>
      </c>
      <c r="M22" s="20">
        <v>23.425000000000001</v>
      </c>
      <c r="N22" s="6">
        <f t="shared" si="0"/>
        <v>629.67499999999995</v>
      </c>
      <c r="O22" s="7">
        <f t="shared" si="1"/>
        <v>52.472916666666663</v>
      </c>
      <c r="P22" s="7">
        <f t="shared" si="2"/>
        <v>0.75</v>
      </c>
      <c r="Q22" s="7">
        <f t="shared" si="3"/>
        <v>196.07499999999999</v>
      </c>
    </row>
    <row r="23" spans="1:17" ht="14.45" x14ac:dyDescent="0.3">
      <c r="A23" s="1">
        <v>2017</v>
      </c>
      <c r="B23" s="20">
        <v>0</v>
      </c>
      <c r="C23" s="20">
        <v>11</v>
      </c>
      <c r="D23" s="20">
        <v>36.799999999999997</v>
      </c>
      <c r="E23" s="20">
        <v>106.9</v>
      </c>
      <c r="F23" s="20">
        <v>260.94</v>
      </c>
      <c r="G23" s="20">
        <v>140.6</v>
      </c>
      <c r="H23" s="20">
        <v>123.75999999999999</v>
      </c>
      <c r="I23" s="20">
        <v>73.28</v>
      </c>
      <c r="J23" s="20">
        <v>318.62</v>
      </c>
      <c r="K23" s="20">
        <v>94.074999999999989</v>
      </c>
      <c r="L23" s="20">
        <v>24.68</v>
      </c>
      <c r="M23" s="20">
        <v>48.58</v>
      </c>
      <c r="N23" s="6">
        <f t="shared" si="0"/>
        <v>1239.2350000000001</v>
      </c>
      <c r="O23" s="7">
        <f t="shared" si="1"/>
        <v>103.26958333333334</v>
      </c>
      <c r="P23" s="8">
        <f t="shared" si="2"/>
        <v>0</v>
      </c>
      <c r="Q23" s="7">
        <f t="shared" si="3"/>
        <v>318.62</v>
      </c>
    </row>
    <row r="24" spans="1:17" ht="14.45" x14ac:dyDescent="0.3">
      <c r="A24" s="1">
        <v>2018</v>
      </c>
      <c r="B24" s="20">
        <v>3.7600000000000002</v>
      </c>
      <c r="C24" s="20">
        <v>32.760000000000005</v>
      </c>
      <c r="D24" s="20">
        <v>57</v>
      </c>
      <c r="E24" s="20">
        <v>37.1</v>
      </c>
      <c r="F24" s="20">
        <v>72.28</v>
      </c>
      <c r="G24" s="20">
        <v>109.84</v>
      </c>
      <c r="H24" s="20">
        <v>75.3</v>
      </c>
      <c r="I24" s="20">
        <v>51.44</v>
      </c>
      <c r="J24" s="20">
        <v>0.4</v>
      </c>
      <c r="K24" s="20">
        <v>15.219999999999999</v>
      </c>
      <c r="L24" s="20">
        <v>47.42</v>
      </c>
      <c r="M24" s="20">
        <v>31.380000000000003</v>
      </c>
      <c r="N24" s="6">
        <f t="shared" si="0"/>
        <v>533.90000000000009</v>
      </c>
      <c r="O24" s="7">
        <f t="shared" si="1"/>
        <v>44.491666666666674</v>
      </c>
      <c r="P24" s="7">
        <f t="shared" si="2"/>
        <v>0.4</v>
      </c>
      <c r="Q24" s="7">
        <f t="shared" si="3"/>
        <v>109.84</v>
      </c>
    </row>
    <row r="25" spans="1:17" ht="14.45" x14ac:dyDescent="0.3">
      <c r="A25" s="1">
        <v>2019</v>
      </c>
      <c r="B25" s="20">
        <v>14.02</v>
      </c>
      <c r="C25" s="20">
        <v>41.86</v>
      </c>
      <c r="D25" s="20">
        <v>171.76</v>
      </c>
      <c r="E25" s="20">
        <v>29.4</v>
      </c>
      <c r="F25" s="20">
        <v>74.06</v>
      </c>
      <c r="G25" s="20">
        <v>288.71999999999997</v>
      </c>
      <c r="H25" s="20">
        <v>195.04000000000002</v>
      </c>
      <c r="I25" s="20">
        <v>56.1</v>
      </c>
      <c r="J25" s="20">
        <v>46.54</v>
      </c>
      <c r="K25" s="20">
        <v>30.6</v>
      </c>
      <c r="L25" s="20">
        <v>1.8</v>
      </c>
      <c r="M25" s="20">
        <v>0</v>
      </c>
      <c r="N25" s="6">
        <f t="shared" si="0"/>
        <v>949.89999999999986</v>
      </c>
      <c r="O25" s="7">
        <f t="shared" si="1"/>
        <v>79.158333333333317</v>
      </c>
      <c r="P25" s="8">
        <f t="shared" si="2"/>
        <v>0</v>
      </c>
      <c r="Q25" s="7">
        <f t="shared" si="3"/>
        <v>288.71999999999997</v>
      </c>
    </row>
    <row r="26" spans="1:17" ht="14.45" x14ac:dyDescent="0.3">
      <c r="A26" s="1">
        <v>2020</v>
      </c>
      <c r="B26" s="21">
        <v>26.9</v>
      </c>
      <c r="C26" s="21">
        <v>49.6</v>
      </c>
      <c r="D26" s="21">
        <v>110.9</v>
      </c>
      <c r="E26" s="21">
        <v>137.80000000000001</v>
      </c>
      <c r="F26" s="21">
        <v>169.6</v>
      </c>
      <c r="G26" s="21">
        <v>179.6</v>
      </c>
      <c r="H26" s="21">
        <v>157.4</v>
      </c>
      <c r="I26" s="21">
        <v>121.6</v>
      </c>
      <c r="J26" s="21">
        <v>44.2</v>
      </c>
      <c r="K26" s="21">
        <v>0</v>
      </c>
      <c r="L26" s="21">
        <v>23.5</v>
      </c>
      <c r="M26" s="21">
        <v>0</v>
      </c>
      <c r="N26" s="6">
        <f t="shared" si="0"/>
        <v>1021.1000000000001</v>
      </c>
      <c r="O26" s="7">
        <f t="shared" si="1"/>
        <v>85.091666666666683</v>
      </c>
      <c r="P26" s="8">
        <f t="shared" si="2"/>
        <v>0</v>
      </c>
      <c r="Q26" s="7">
        <f t="shared" si="3"/>
        <v>179.6</v>
      </c>
    </row>
    <row r="27" spans="1:17" ht="14.45" x14ac:dyDescent="0.3">
      <c r="A27" s="1">
        <v>2021</v>
      </c>
      <c r="B27" s="21">
        <v>21</v>
      </c>
      <c r="C27" s="21">
        <v>18.600000000000001</v>
      </c>
      <c r="D27" s="21">
        <v>8.1999999999999993</v>
      </c>
      <c r="E27" s="21">
        <v>114</v>
      </c>
      <c r="F27" s="21">
        <v>87.6</v>
      </c>
      <c r="G27" s="21">
        <v>61.5</v>
      </c>
      <c r="H27" s="21">
        <v>188.4</v>
      </c>
      <c r="I27" s="21">
        <v>84.3</v>
      </c>
      <c r="J27" s="21">
        <v>25.2</v>
      </c>
      <c r="K27" s="21">
        <v>22.9</v>
      </c>
      <c r="L27" s="21">
        <v>85.5</v>
      </c>
      <c r="M27" s="21">
        <v>101.3</v>
      </c>
      <c r="N27" s="6">
        <f t="shared" si="0"/>
        <v>818.49999999999989</v>
      </c>
      <c r="O27" s="7">
        <f t="shared" si="1"/>
        <v>68.208333333333329</v>
      </c>
      <c r="P27" s="7">
        <f t="shared" si="2"/>
        <v>8.1999999999999993</v>
      </c>
      <c r="Q27" s="7">
        <f t="shared" si="3"/>
        <v>188.4</v>
      </c>
    </row>
    <row r="28" spans="1:17" x14ac:dyDescent="0.25">
      <c r="A28" s="1">
        <v>2022</v>
      </c>
      <c r="B28" s="22">
        <v>18.75</v>
      </c>
      <c r="C28" s="22">
        <v>1</v>
      </c>
      <c r="D28" s="22">
        <v>53.95</v>
      </c>
      <c r="E28" s="22">
        <v>74.724999999999994</v>
      </c>
      <c r="F28" s="22">
        <v>130.1</v>
      </c>
      <c r="G28" s="22">
        <v>102.625</v>
      </c>
      <c r="H28" s="22">
        <v>123.175</v>
      </c>
      <c r="I28" s="22">
        <v>123.925</v>
      </c>
      <c r="J28" s="22">
        <v>55.25</v>
      </c>
      <c r="K28" s="22">
        <v>7.25</v>
      </c>
      <c r="L28" s="22">
        <v>180.25</v>
      </c>
      <c r="M28" s="22">
        <v>76.25</v>
      </c>
      <c r="N28" s="6">
        <f t="shared" si="0"/>
        <v>947.25</v>
      </c>
      <c r="O28" s="7">
        <f t="shared" si="1"/>
        <v>78.9375</v>
      </c>
      <c r="P28" s="7">
        <f t="shared" si="2"/>
        <v>1</v>
      </c>
      <c r="Q28" s="7">
        <f t="shared" si="3"/>
        <v>180.25</v>
      </c>
    </row>
    <row r="29" spans="1:17" x14ac:dyDescent="0.25">
      <c r="A29" s="1">
        <v>2023</v>
      </c>
      <c r="B29" s="23">
        <v>22.5</v>
      </c>
      <c r="C29" s="23">
        <v>47.6</v>
      </c>
      <c r="D29" s="23">
        <v>127.8</v>
      </c>
      <c r="E29" s="23">
        <v>66.7</v>
      </c>
      <c r="F29" s="23">
        <v>138.9</v>
      </c>
      <c r="G29" s="23">
        <v>156.9</v>
      </c>
      <c r="H29" s="23">
        <v>71.8</v>
      </c>
      <c r="I29" s="23">
        <v>86.2</v>
      </c>
      <c r="J29" s="23">
        <v>53.6</v>
      </c>
      <c r="K29" s="23">
        <v>5.2</v>
      </c>
      <c r="L29" s="23">
        <v>13.5</v>
      </c>
      <c r="M29" s="24">
        <v>34.1</v>
      </c>
      <c r="N29" s="25">
        <v>824.80000000000007</v>
      </c>
      <c r="O29" s="25">
        <v>68.733333333333334</v>
      </c>
      <c r="P29" s="25">
        <v>5.2</v>
      </c>
      <c r="Q29" s="25">
        <v>156.9</v>
      </c>
    </row>
    <row r="30" spans="1:17" x14ac:dyDescent="0.25">
      <c r="A30" s="1" t="s">
        <v>13</v>
      </c>
      <c r="B30" s="3">
        <f>AVERAGE(B6:B29)</f>
        <v>40.021659722222225</v>
      </c>
      <c r="C30" s="3">
        <f t="shared" ref="C30:M30" si="4">AVERAGE(C6:C29)</f>
        <v>48.536777777777758</v>
      </c>
      <c r="D30" s="3">
        <f t="shared" si="4"/>
        <v>62.677750000000003</v>
      </c>
      <c r="E30" s="3">
        <f t="shared" si="4"/>
        <v>79.360374999999991</v>
      </c>
      <c r="F30" s="3">
        <f t="shared" si="4"/>
        <v>137.88520833333331</v>
      </c>
      <c r="G30" s="3">
        <f t="shared" si="4"/>
        <v>140.29690277777777</v>
      </c>
      <c r="H30" s="3">
        <f t="shared" si="4"/>
        <v>129.95251388888892</v>
      </c>
      <c r="I30" s="3">
        <f t="shared" si="4"/>
        <v>97.16276388888889</v>
      </c>
      <c r="J30" s="3">
        <f t="shared" si="4"/>
        <v>60.560699999999997</v>
      </c>
      <c r="K30" s="3">
        <f t="shared" si="4"/>
        <v>37.932930555555565</v>
      </c>
      <c r="L30" s="3">
        <f t="shared" si="4"/>
        <v>41.457305555555557</v>
      </c>
      <c r="M30" s="3">
        <f t="shared" si="4"/>
        <v>38.796594202898547</v>
      </c>
      <c r="N30" s="6">
        <f>AVERAGE(N6:N29)</f>
        <v>872.31058437499996</v>
      </c>
      <c r="O30" s="6">
        <f>AVERAGE(O6:O29)</f>
        <v>76.335002725168351</v>
      </c>
      <c r="P30" s="6">
        <f>AVERAGE(P6:P29)</f>
        <v>3.4171527777777779</v>
      </c>
      <c r="Q30" s="6">
        <f>AVERAGE(Q6:Q29)</f>
        <v>202.66373611111109</v>
      </c>
    </row>
    <row r="31" spans="1:17" x14ac:dyDescent="0.25">
      <c r="A31" s="2" t="s">
        <v>22</v>
      </c>
    </row>
    <row r="32" spans="1:17" x14ac:dyDescent="0.25">
      <c r="A32" s="2" t="s">
        <v>20</v>
      </c>
    </row>
    <row r="33" spans="1:17" x14ac:dyDescent="0.25">
      <c r="A33" s="2" t="s">
        <v>21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</sheetData>
  <mergeCells count="3">
    <mergeCell ref="A1:Q1"/>
    <mergeCell ref="A2:Q2"/>
    <mergeCell ref="A3:Q3"/>
  </mergeCells>
  <printOptions horizontalCentered="1"/>
  <pageMargins left="0.59055118110236227" right="0.59055118110236227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Emdagro</dc:creator>
  <cp:lastModifiedBy>Emdagro</cp:lastModifiedBy>
  <cp:lastPrinted>2022-06-28T13:49:15Z</cp:lastPrinted>
  <dcterms:created xsi:type="dcterms:W3CDTF">2022-01-18T12:46:18Z</dcterms:created>
  <dcterms:modified xsi:type="dcterms:W3CDTF">2024-08-26T14:12:27Z</dcterms:modified>
</cp:coreProperties>
</file>