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15" windowWidth="20640" windowHeight="1164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Plan1!$A$1:$Q$91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0" i="1" l="1"/>
  <c r="P30" i="1"/>
  <c r="Q30" i="1"/>
  <c r="N30" i="1"/>
  <c r="C30" i="1"/>
  <c r="D30" i="1"/>
  <c r="E30" i="1"/>
  <c r="F30" i="1"/>
  <c r="G30" i="1"/>
  <c r="H30" i="1"/>
  <c r="I30" i="1"/>
  <c r="J30" i="1"/>
  <c r="K30" i="1"/>
  <c r="L30" i="1"/>
  <c r="M30" i="1"/>
  <c r="B30" i="1"/>
  <c r="Q29" i="1"/>
  <c r="P29" i="1"/>
  <c r="O29" i="1"/>
  <c r="N29" i="1"/>
  <c r="N15" i="1" l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</calcChain>
</file>

<file path=xl/sharedStrings.xml><?xml version="1.0" encoding="utf-8"?>
<sst xmlns="http://schemas.openxmlformats.org/spreadsheetml/2006/main" count="32" uniqueCount="25">
  <si>
    <t>ANO</t>
  </si>
  <si>
    <t>JAN</t>
  </si>
  <si>
    <t>FEV</t>
  </si>
  <si>
    <t>MAR</t>
  </si>
  <si>
    <t>JUN</t>
  </si>
  <si>
    <t>SET</t>
  </si>
  <si>
    <t>OUT</t>
  </si>
  <si>
    <t>NOV</t>
  </si>
  <si>
    <t>DEZ</t>
  </si>
  <si>
    <t>ACUM</t>
  </si>
  <si>
    <t>MED</t>
  </si>
  <si>
    <t>MIN</t>
  </si>
  <si>
    <t>MAX</t>
  </si>
  <si>
    <t>MÉDIA</t>
  </si>
  <si>
    <t>...</t>
  </si>
  <si>
    <t>ESTADO DE SERGIPE</t>
  </si>
  <si>
    <t>ABR</t>
  </si>
  <si>
    <t>MAI</t>
  </si>
  <si>
    <t>JUL</t>
  </si>
  <si>
    <t>AGO</t>
  </si>
  <si>
    <t>MUNICÍPIO DE RIBEIRÓPOLIS</t>
  </si>
  <si>
    <t>Elaboração e cálculos: EMDAGRO/ASPLAN</t>
  </si>
  <si>
    <t>Fonte: Escritório local da Emdagro em Ribeirópolis</t>
  </si>
  <si>
    <t>135.6</t>
  </si>
  <si>
    <t>HISTÓRICO DE PLUVIOSIDADE 2000 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</si>
</sst>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CCCFF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/>
    </xf>
    <xf numFmtId="165" fontId="2" fillId="0" borderId="0" xfId="0" applyNumberFormat="1" applyFont="1" applyBorder="1" applyAlignment="1">
      <alignment horizontal="right"/>
    </xf>
    <xf numFmtId="165" fontId="0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165" fontId="3" fillId="0" borderId="1" xfId="1" applyNumberFormat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66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 applyProtection="1">
      <alignment horizontal="right"/>
      <protection hidden="1"/>
    </xf>
    <xf numFmtId="164" fontId="3" fillId="2" borderId="1" xfId="1" applyNumberFormat="1" applyFont="1" applyFill="1" applyBorder="1" applyAlignment="1" applyProtection="1">
      <alignment horizontal="right"/>
    </xf>
    <xf numFmtId="164" fontId="3" fillId="0" borderId="1" xfId="1" applyNumberFormat="1" applyFont="1" applyFill="1" applyBorder="1" applyAlignment="1" applyProtection="1">
      <alignment horizontal="right"/>
      <protection locked="0"/>
    </xf>
    <xf numFmtId="164" fontId="3" fillId="0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3" fillId="0" borderId="4" xfId="1" applyNumberFormat="1" applyFont="1" applyFill="1" applyBorder="1" applyAlignment="1" applyProtection="1">
      <alignment horizontal="right" vertical="center"/>
      <protection locked="0"/>
    </xf>
    <xf numFmtId="165" fontId="2" fillId="0" borderId="1" xfId="0" applyNumberFormat="1" applyFont="1" applyBorder="1"/>
    <xf numFmtId="0" fontId="6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 applyProtection="1">
      <alignment horizontal="right"/>
    </xf>
    <xf numFmtId="164" fontId="5" fillId="3" borderId="1" xfId="1" applyNumberFormat="1" applyFont="1" applyFill="1" applyBorder="1" applyAlignment="1">
      <alignment horizontal="right"/>
    </xf>
    <xf numFmtId="165" fontId="5" fillId="3" borderId="1" xfId="1" applyNumberFormat="1" applyFont="1" applyFill="1" applyBorder="1" applyAlignment="1">
      <alignment horizontal="right"/>
    </xf>
    <xf numFmtId="166" fontId="5" fillId="3" borderId="1" xfId="1" applyNumberFormat="1" applyFont="1" applyFill="1" applyBorder="1" applyAlignment="1">
      <alignment horizontal="right"/>
    </xf>
    <xf numFmtId="166" fontId="5" fillId="3" borderId="1" xfId="1" applyNumberFormat="1" applyFont="1" applyFill="1" applyBorder="1" applyAlignment="1" applyProtection="1">
      <alignment horizontal="right"/>
    </xf>
    <xf numFmtId="164" fontId="5" fillId="4" borderId="1" xfId="1" applyNumberFormat="1" applyFont="1" applyFill="1" applyBorder="1" applyAlignment="1" applyProtection="1">
      <alignment horizontal="right"/>
    </xf>
    <xf numFmtId="164" fontId="5" fillId="5" borderId="1" xfId="1" applyNumberFormat="1" applyFont="1" applyFill="1" applyBorder="1" applyAlignment="1" applyProtection="1">
      <alignment horizontal="right" vertical="center"/>
      <protection locked="0"/>
    </xf>
    <xf numFmtId="164" fontId="5" fillId="4" borderId="1" xfId="1" applyNumberFormat="1" applyFont="1" applyFill="1" applyBorder="1" applyAlignment="1" applyProtection="1">
      <alignment horizontal="right" vertical="center"/>
    </xf>
    <xf numFmtId="164" fontId="5" fillId="5" borderId="4" xfId="1" applyNumberFormat="1" applyFont="1" applyFill="1" applyBorder="1" applyAlignment="1" applyProtection="1">
      <alignment horizontal="right" vertical="center"/>
      <protection locked="0"/>
    </xf>
    <xf numFmtId="164" fontId="5" fillId="4" borderId="4" xfId="1" applyNumberFormat="1" applyFont="1" applyFill="1" applyBorder="1" applyAlignment="1" applyProtection="1">
      <alignment horizontal="right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 applyProtection="1">
      <alignment horizontal="right" vertical="center"/>
      <protection locked="0"/>
    </xf>
    <xf numFmtId="164" fontId="7" fillId="6" borderId="1" xfId="1" applyNumberFormat="1" applyFont="1" applyFill="1" applyBorder="1" applyAlignment="1" applyProtection="1">
      <alignment horizontal="right" vertical="center"/>
    </xf>
    <xf numFmtId="0" fontId="9" fillId="7" borderId="0" xfId="0" applyFont="1" applyFill="1"/>
    <xf numFmtId="165" fontId="8" fillId="7" borderId="5" xfId="1" applyNumberFormat="1" applyFont="1" applyFill="1" applyBorder="1" applyAlignment="1" applyProtection="1">
      <alignment horizontal="right"/>
    </xf>
    <xf numFmtId="165" fontId="8" fillId="7" borderId="0" xfId="1" applyNumberFormat="1" applyFont="1" applyFill="1" applyBorder="1" applyAlignment="1" applyProtection="1">
      <alignment horizontal="right"/>
    </xf>
    <xf numFmtId="164" fontId="10" fillId="2" borderId="1" xfId="0" applyNumberFormat="1" applyFont="1" applyFill="1" applyBorder="1" applyAlignment="1">
      <alignment vertical="center"/>
    </xf>
    <xf numFmtId="164" fontId="11" fillId="0" borderId="1" xfId="1" applyNumberFormat="1" applyFont="1" applyFill="1" applyBorder="1" applyAlignment="1" applyProtection="1">
      <alignment horizontal="right" vertical="center"/>
      <protection locked="0"/>
    </xf>
    <xf numFmtId="164" fontId="11" fillId="2" borderId="1" xfId="1" applyNumberFormat="1" applyFont="1" applyFill="1" applyBorder="1" applyAlignment="1" applyProtection="1">
      <alignment horizontal="center" vertical="center"/>
      <protection locked="0"/>
    </xf>
    <xf numFmtId="164" fontId="11" fillId="2" borderId="1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A3" sqref="A3:Q3"/>
    </sheetView>
  </sheetViews>
  <sheetFormatPr defaultColWidth="8.85546875" defaultRowHeight="15" x14ac:dyDescent="0.25"/>
  <cols>
    <col min="1" max="1" width="6.7109375" style="5" bestFit="1" customWidth="1"/>
    <col min="2" max="2" width="7.140625" style="5" customWidth="1"/>
    <col min="3" max="3" width="7.28515625" style="5" customWidth="1"/>
    <col min="4" max="4" width="7.7109375" style="5" customWidth="1"/>
    <col min="5" max="5" width="7" style="5" customWidth="1"/>
    <col min="6" max="8" width="6.85546875" style="5" bestFit="1" customWidth="1"/>
    <col min="9" max="9" width="7.42578125" style="5" customWidth="1"/>
    <col min="10" max="11" width="7" style="5" customWidth="1"/>
    <col min="12" max="12" width="5.85546875" style="5" bestFit="1" customWidth="1"/>
    <col min="13" max="13" width="6.5703125" style="5" bestFit="1" customWidth="1"/>
    <col min="14" max="14" width="8.42578125" style="5" bestFit="1" customWidth="1"/>
    <col min="15" max="15" width="6.85546875" style="5" bestFit="1" customWidth="1"/>
    <col min="16" max="16" width="5.85546875" style="5" bestFit="1" customWidth="1"/>
    <col min="17" max="17" width="6.85546875" style="5" bestFit="1" customWidth="1"/>
    <col min="18" max="16384" width="8.85546875" style="5"/>
  </cols>
  <sheetData>
    <row r="1" spans="1:18" ht="14.45" x14ac:dyDescent="0.3">
      <c r="A1" s="44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x14ac:dyDescent="0.25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8" x14ac:dyDescent="0.25">
      <c r="A3" s="44" t="s">
        <v>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8" ht="14.45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8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16</v>
      </c>
      <c r="F5" s="4" t="s">
        <v>17</v>
      </c>
      <c r="G5" s="4" t="s">
        <v>4</v>
      </c>
      <c r="H5" s="4" t="s">
        <v>18</v>
      </c>
      <c r="I5" s="4" t="s">
        <v>19</v>
      </c>
      <c r="J5" s="4" t="s">
        <v>5</v>
      </c>
      <c r="K5" s="4" t="s">
        <v>6</v>
      </c>
      <c r="L5" s="4" t="s">
        <v>7</v>
      </c>
      <c r="M5" s="4" t="s">
        <v>8</v>
      </c>
      <c r="N5" s="23" t="s">
        <v>9</v>
      </c>
      <c r="O5" s="23" t="s">
        <v>10</v>
      </c>
      <c r="P5" s="23" t="s">
        <v>11</v>
      </c>
      <c r="Q5" s="23" t="s">
        <v>12</v>
      </c>
      <c r="R5" s="37"/>
    </row>
    <row r="6" spans="1:18" x14ac:dyDescent="0.25">
      <c r="A6" s="17">
        <v>2000</v>
      </c>
      <c r="B6" s="7">
        <v>136.30000000000001</v>
      </c>
      <c r="C6" s="7">
        <v>122.4</v>
      </c>
      <c r="D6" s="7">
        <v>19</v>
      </c>
      <c r="E6" s="7">
        <v>43.9</v>
      </c>
      <c r="F6" s="7">
        <v>132.9</v>
      </c>
      <c r="G6" s="7" t="s">
        <v>14</v>
      </c>
      <c r="H6" s="7">
        <v>93.1</v>
      </c>
      <c r="I6" s="7">
        <v>77</v>
      </c>
      <c r="J6" s="7">
        <v>50.8</v>
      </c>
      <c r="K6" s="7">
        <v>4.9000000000000004</v>
      </c>
      <c r="L6" s="7">
        <v>18.2</v>
      </c>
      <c r="M6" s="8" t="s">
        <v>14</v>
      </c>
      <c r="N6" s="24">
        <v>698.5</v>
      </c>
      <c r="O6" s="24">
        <v>69.849999999999994</v>
      </c>
      <c r="P6" s="24">
        <v>4.9000000000000004</v>
      </c>
      <c r="Q6" s="24">
        <v>136.30000000000001</v>
      </c>
      <c r="R6" s="38"/>
    </row>
    <row r="7" spans="1:18" x14ac:dyDescent="0.25">
      <c r="A7" s="18">
        <v>2001</v>
      </c>
      <c r="B7" s="9">
        <v>0</v>
      </c>
      <c r="C7" s="7">
        <v>0.3</v>
      </c>
      <c r="D7" s="7">
        <v>31.6</v>
      </c>
      <c r="E7" s="7">
        <v>57.1</v>
      </c>
      <c r="F7" s="7">
        <v>10</v>
      </c>
      <c r="G7" s="7">
        <v>169.6</v>
      </c>
      <c r="H7" s="7">
        <v>133.69999999999999</v>
      </c>
      <c r="I7" s="7">
        <v>106.8</v>
      </c>
      <c r="J7" s="7">
        <v>31.2</v>
      </c>
      <c r="K7" s="7">
        <v>33.5</v>
      </c>
      <c r="L7" s="9">
        <v>0</v>
      </c>
      <c r="M7" s="7">
        <v>101.1</v>
      </c>
      <c r="N7" s="24">
        <v>674.90000000000009</v>
      </c>
      <c r="O7" s="24">
        <v>56.241666666666674</v>
      </c>
      <c r="P7" s="25">
        <v>0</v>
      </c>
      <c r="Q7" s="24">
        <v>169.6</v>
      </c>
      <c r="R7" s="38"/>
    </row>
    <row r="8" spans="1:18" x14ac:dyDescent="0.25">
      <c r="A8" s="18">
        <v>2002</v>
      </c>
      <c r="B8" s="7">
        <v>94.6</v>
      </c>
      <c r="C8" s="7">
        <v>120.8</v>
      </c>
      <c r="D8" s="7">
        <v>30.7</v>
      </c>
      <c r="E8" s="7">
        <v>23.9</v>
      </c>
      <c r="F8" s="7">
        <v>112.8</v>
      </c>
      <c r="G8" s="7">
        <v>97.1</v>
      </c>
      <c r="H8" s="7">
        <v>46</v>
      </c>
      <c r="I8" s="7">
        <v>49.9</v>
      </c>
      <c r="J8" s="7">
        <v>24.2</v>
      </c>
      <c r="K8" s="9">
        <v>0</v>
      </c>
      <c r="L8" s="9">
        <v>0</v>
      </c>
      <c r="M8" s="8" t="s">
        <v>14</v>
      </c>
      <c r="N8" s="24">
        <v>600</v>
      </c>
      <c r="O8" s="24">
        <v>54.545454545454547</v>
      </c>
      <c r="P8" s="25">
        <v>0</v>
      </c>
      <c r="Q8" s="24">
        <v>120.8</v>
      </c>
      <c r="R8" s="38"/>
    </row>
    <row r="9" spans="1:18" x14ac:dyDescent="0.25">
      <c r="A9" s="18">
        <v>2003</v>
      </c>
      <c r="B9" s="10">
        <v>16.7</v>
      </c>
      <c r="C9" s="10">
        <v>32.5</v>
      </c>
      <c r="D9" s="10">
        <v>13.3</v>
      </c>
      <c r="E9" s="10">
        <v>33</v>
      </c>
      <c r="F9" s="10">
        <v>132</v>
      </c>
      <c r="G9" s="10">
        <v>116.2</v>
      </c>
      <c r="H9" s="10">
        <v>144.30000000000001</v>
      </c>
      <c r="I9" s="10">
        <v>70.7</v>
      </c>
      <c r="J9" s="10">
        <v>49</v>
      </c>
      <c r="K9" s="10">
        <v>84.2</v>
      </c>
      <c r="L9" s="11" t="s">
        <v>14</v>
      </c>
      <c r="M9" s="11" t="s">
        <v>14</v>
      </c>
      <c r="N9" s="24">
        <v>691.90000000000009</v>
      </c>
      <c r="O9" s="24">
        <v>69.190000000000012</v>
      </c>
      <c r="P9" s="24">
        <v>13.3</v>
      </c>
      <c r="Q9" s="24">
        <v>144.30000000000001</v>
      </c>
      <c r="R9" s="38"/>
    </row>
    <row r="10" spans="1:18" x14ac:dyDescent="0.25">
      <c r="A10" s="18">
        <v>2004</v>
      </c>
      <c r="B10" s="7">
        <v>384.1</v>
      </c>
      <c r="C10" s="7">
        <v>44.15</v>
      </c>
      <c r="D10" s="7">
        <v>27.5</v>
      </c>
      <c r="E10" s="7">
        <v>74.2</v>
      </c>
      <c r="F10" s="7">
        <v>152.4</v>
      </c>
      <c r="G10" s="7">
        <v>52.5</v>
      </c>
      <c r="H10" s="7">
        <v>139</v>
      </c>
      <c r="I10" s="7">
        <v>52</v>
      </c>
      <c r="J10" s="7">
        <v>103</v>
      </c>
      <c r="K10" s="8" t="s">
        <v>14</v>
      </c>
      <c r="L10" s="8" t="s">
        <v>14</v>
      </c>
      <c r="M10" s="8" t="s">
        <v>14</v>
      </c>
      <c r="N10" s="26">
        <v>1028.8499999999999</v>
      </c>
      <c r="O10" s="26">
        <v>114.31666666666666</v>
      </c>
      <c r="P10" s="25">
        <v>27.5</v>
      </c>
      <c r="Q10" s="26">
        <v>384.1</v>
      </c>
      <c r="R10" s="38"/>
    </row>
    <row r="11" spans="1:18" x14ac:dyDescent="0.25">
      <c r="A11" s="18">
        <v>2005</v>
      </c>
      <c r="B11" s="7">
        <v>61.5</v>
      </c>
      <c r="C11" s="12">
        <v>0</v>
      </c>
      <c r="D11" s="12">
        <v>0</v>
      </c>
      <c r="E11" s="7">
        <v>60</v>
      </c>
      <c r="F11" s="7">
        <v>204</v>
      </c>
      <c r="G11" s="7">
        <v>132</v>
      </c>
      <c r="H11" s="7">
        <v>233</v>
      </c>
      <c r="I11" s="7">
        <v>106</v>
      </c>
      <c r="J11" s="7">
        <v>27</v>
      </c>
      <c r="K11" s="12">
        <v>0</v>
      </c>
      <c r="L11" s="12">
        <v>0</v>
      </c>
      <c r="M11" s="12">
        <v>0</v>
      </c>
      <c r="N11" s="26">
        <v>823.5</v>
      </c>
      <c r="O11" s="26">
        <v>68.625</v>
      </c>
      <c r="P11" s="27">
        <v>0</v>
      </c>
      <c r="Q11" s="26">
        <v>233</v>
      </c>
      <c r="R11" s="38"/>
    </row>
    <row r="12" spans="1:18" x14ac:dyDescent="0.25">
      <c r="A12" s="18">
        <v>2006</v>
      </c>
      <c r="B12" s="12">
        <v>0</v>
      </c>
      <c r="C12" s="12">
        <v>0</v>
      </c>
      <c r="D12" s="12">
        <v>0</v>
      </c>
      <c r="E12" s="7">
        <v>139</v>
      </c>
      <c r="F12" s="7">
        <v>104</v>
      </c>
      <c r="G12" s="7">
        <v>184</v>
      </c>
      <c r="H12" s="7">
        <v>214</v>
      </c>
      <c r="I12" s="7">
        <v>60</v>
      </c>
      <c r="J12" s="7">
        <v>124</v>
      </c>
      <c r="K12" s="7">
        <v>108</v>
      </c>
      <c r="L12" s="7">
        <v>38</v>
      </c>
      <c r="M12" s="12">
        <v>0</v>
      </c>
      <c r="N12" s="26">
        <v>971</v>
      </c>
      <c r="O12" s="26">
        <v>80.916666666666671</v>
      </c>
      <c r="P12" s="27">
        <v>0</v>
      </c>
      <c r="Q12" s="26">
        <v>214</v>
      </c>
      <c r="R12" s="38"/>
    </row>
    <row r="13" spans="1:18" x14ac:dyDescent="0.25">
      <c r="A13" s="18">
        <v>2007</v>
      </c>
      <c r="B13" s="7">
        <v>57.1</v>
      </c>
      <c r="C13" s="7">
        <v>186.9</v>
      </c>
      <c r="D13" s="7">
        <v>204.5</v>
      </c>
      <c r="E13" s="7">
        <v>229.2</v>
      </c>
      <c r="F13" s="7">
        <v>321.10000000000002</v>
      </c>
      <c r="G13" s="7">
        <v>225</v>
      </c>
      <c r="H13" s="7">
        <v>157.9</v>
      </c>
      <c r="I13" s="7">
        <v>162.5</v>
      </c>
      <c r="J13" s="7">
        <v>107.4</v>
      </c>
      <c r="K13" s="7">
        <v>114</v>
      </c>
      <c r="L13" s="7">
        <v>48.2</v>
      </c>
      <c r="M13" s="7">
        <v>32.700000000000003</v>
      </c>
      <c r="N13" s="26">
        <v>1846.5000000000005</v>
      </c>
      <c r="O13" s="26">
        <v>153.87500000000003</v>
      </c>
      <c r="P13" s="26">
        <v>32.700000000000003</v>
      </c>
      <c r="Q13" s="26">
        <v>321.10000000000002</v>
      </c>
      <c r="R13" s="38"/>
    </row>
    <row r="14" spans="1:18" x14ac:dyDescent="0.25">
      <c r="A14" s="18">
        <v>2008</v>
      </c>
      <c r="B14" s="12">
        <v>0</v>
      </c>
      <c r="C14" s="7">
        <v>88</v>
      </c>
      <c r="D14" s="7">
        <v>130</v>
      </c>
      <c r="E14" s="7">
        <v>130</v>
      </c>
      <c r="F14" s="7">
        <v>186</v>
      </c>
      <c r="G14" s="7">
        <v>83</v>
      </c>
      <c r="H14" s="7">
        <v>83</v>
      </c>
      <c r="I14" s="7">
        <v>110</v>
      </c>
      <c r="J14" s="7">
        <v>19</v>
      </c>
      <c r="K14" s="12">
        <v>0</v>
      </c>
      <c r="L14" s="12">
        <v>0</v>
      </c>
      <c r="M14" s="12">
        <v>32</v>
      </c>
      <c r="N14" s="26">
        <v>861</v>
      </c>
      <c r="O14" s="26">
        <v>71.75</v>
      </c>
      <c r="P14" s="27">
        <v>0</v>
      </c>
      <c r="Q14" s="26">
        <v>186</v>
      </c>
      <c r="R14" s="38"/>
    </row>
    <row r="15" spans="1:18" x14ac:dyDescent="0.25">
      <c r="A15" s="18">
        <v>2009</v>
      </c>
      <c r="B15" s="13">
        <v>0</v>
      </c>
      <c r="C15" s="13">
        <v>155</v>
      </c>
      <c r="D15" s="13">
        <v>0</v>
      </c>
      <c r="E15" s="13">
        <v>52</v>
      </c>
      <c r="F15" s="13">
        <v>353</v>
      </c>
      <c r="G15" s="13">
        <v>111</v>
      </c>
      <c r="H15" s="13">
        <v>139</v>
      </c>
      <c r="I15" s="13">
        <v>214</v>
      </c>
      <c r="J15" s="13">
        <v>75</v>
      </c>
      <c r="K15" s="13">
        <v>60</v>
      </c>
      <c r="L15" s="13">
        <v>0</v>
      </c>
      <c r="M15" s="13">
        <v>75</v>
      </c>
      <c r="N15" s="24">
        <f t="shared" ref="N15:N18" si="0">SUM(B15:M15)</f>
        <v>1234</v>
      </c>
      <c r="O15" s="24">
        <f t="shared" ref="O15:O18" si="1">AVERAGE(B15:M15)</f>
        <v>102.83333333333333</v>
      </c>
      <c r="P15" s="28">
        <f t="shared" ref="P15:P18" si="2">MIN(B15:M15)</f>
        <v>0</v>
      </c>
      <c r="Q15" s="24">
        <f t="shared" ref="Q15:Q18" si="3">MAX(B15:M15)</f>
        <v>353</v>
      </c>
      <c r="R15" s="38"/>
    </row>
    <row r="16" spans="1:18" x14ac:dyDescent="0.25">
      <c r="A16" s="18">
        <v>2010</v>
      </c>
      <c r="B16" s="13">
        <v>0</v>
      </c>
      <c r="C16" s="13">
        <v>125</v>
      </c>
      <c r="D16" s="13">
        <v>35</v>
      </c>
      <c r="E16" s="13">
        <v>184</v>
      </c>
      <c r="F16" s="13">
        <v>22</v>
      </c>
      <c r="G16" s="13">
        <v>209.12</v>
      </c>
      <c r="H16" s="13">
        <v>110</v>
      </c>
      <c r="I16" s="13">
        <v>71</v>
      </c>
      <c r="J16" s="13">
        <v>121</v>
      </c>
      <c r="K16" s="13">
        <v>80</v>
      </c>
      <c r="L16" s="13">
        <v>0</v>
      </c>
      <c r="M16" s="13">
        <v>0</v>
      </c>
      <c r="N16" s="24">
        <f t="shared" si="0"/>
        <v>957.12</v>
      </c>
      <c r="O16" s="24">
        <f t="shared" si="1"/>
        <v>79.760000000000005</v>
      </c>
      <c r="P16" s="28">
        <f t="shared" si="2"/>
        <v>0</v>
      </c>
      <c r="Q16" s="24">
        <f t="shared" si="3"/>
        <v>209.12</v>
      </c>
      <c r="R16" s="38"/>
    </row>
    <row r="17" spans="1:18" x14ac:dyDescent="0.25">
      <c r="A17" s="18">
        <v>2011</v>
      </c>
      <c r="B17" s="13">
        <v>0</v>
      </c>
      <c r="C17" s="13">
        <v>0</v>
      </c>
      <c r="D17" s="13">
        <v>51</v>
      </c>
      <c r="E17" s="13">
        <v>93</v>
      </c>
      <c r="F17" s="13">
        <v>100</v>
      </c>
      <c r="G17" s="13">
        <v>67</v>
      </c>
      <c r="H17" s="13">
        <v>121</v>
      </c>
      <c r="I17" s="13">
        <v>62</v>
      </c>
      <c r="J17" s="13">
        <v>25</v>
      </c>
      <c r="K17" s="13">
        <v>55</v>
      </c>
      <c r="L17" s="13">
        <v>75</v>
      </c>
      <c r="M17" s="13">
        <v>0</v>
      </c>
      <c r="N17" s="24">
        <f t="shared" si="0"/>
        <v>649</v>
      </c>
      <c r="O17" s="24">
        <f t="shared" si="1"/>
        <v>54.083333333333336</v>
      </c>
      <c r="P17" s="28">
        <f t="shared" si="2"/>
        <v>0</v>
      </c>
      <c r="Q17" s="24">
        <f t="shared" si="3"/>
        <v>121</v>
      </c>
      <c r="R17" s="38"/>
    </row>
    <row r="18" spans="1:18" x14ac:dyDescent="0.25">
      <c r="A18" s="18">
        <v>2012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52</v>
      </c>
      <c r="H18" s="14">
        <v>97</v>
      </c>
      <c r="I18" s="14">
        <v>90</v>
      </c>
      <c r="J18" s="14">
        <v>80</v>
      </c>
      <c r="K18" s="14">
        <v>43</v>
      </c>
      <c r="L18" s="14">
        <v>0</v>
      </c>
      <c r="M18" s="14">
        <v>0</v>
      </c>
      <c r="N18" s="24">
        <f t="shared" si="0"/>
        <v>362</v>
      </c>
      <c r="O18" s="24">
        <f t="shared" si="1"/>
        <v>30.166666666666668</v>
      </c>
      <c r="P18" s="28">
        <f t="shared" si="2"/>
        <v>0</v>
      </c>
      <c r="Q18" s="24">
        <f t="shared" si="3"/>
        <v>97</v>
      </c>
      <c r="R18" s="38"/>
    </row>
    <row r="19" spans="1:18" x14ac:dyDescent="0.25">
      <c r="A19" s="18">
        <v>2013</v>
      </c>
      <c r="B19" s="15">
        <v>0</v>
      </c>
      <c r="C19" s="15">
        <v>0</v>
      </c>
      <c r="D19" s="15">
        <v>0</v>
      </c>
      <c r="E19" s="15">
        <v>0</v>
      </c>
      <c r="F19" s="15">
        <v>88</v>
      </c>
      <c r="G19" s="15">
        <v>62</v>
      </c>
      <c r="H19" s="15">
        <v>181</v>
      </c>
      <c r="I19" s="15">
        <v>98</v>
      </c>
      <c r="J19" s="15">
        <v>0</v>
      </c>
      <c r="K19" s="15">
        <v>95</v>
      </c>
      <c r="L19" s="15">
        <v>0</v>
      </c>
      <c r="M19" s="15">
        <v>0</v>
      </c>
      <c r="N19" s="29">
        <v>524</v>
      </c>
      <c r="O19" s="29">
        <v>43.666666666666664</v>
      </c>
      <c r="P19" s="29">
        <v>0</v>
      </c>
      <c r="Q19" s="29">
        <v>181</v>
      </c>
      <c r="R19" s="38"/>
    </row>
    <row r="20" spans="1:18" x14ac:dyDescent="0.25">
      <c r="A20" s="18">
        <v>2014</v>
      </c>
      <c r="B20" s="15">
        <v>0</v>
      </c>
      <c r="C20" s="15">
        <v>34</v>
      </c>
      <c r="D20" s="15">
        <v>45</v>
      </c>
      <c r="E20" s="15">
        <v>66</v>
      </c>
      <c r="F20" s="15">
        <v>163</v>
      </c>
      <c r="G20" s="15">
        <v>155</v>
      </c>
      <c r="H20" s="15">
        <v>119</v>
      </c>
      <c r="I20" s="15">
        <v>56</v>
      </c>
      <c r="J20" s="15">
        <v>52</v>
      </c>
      <c r="K20" s="15">
        <v>11</v>
      </c>
      <c r="L20" s="15">
        <v>104</v>
      </c>
      <c r="M20" s="15">
        <v>0</v>
      </c>
      <c r="N20" s="29">
        <v>805</v>
      </c>
      <c r="O20" s="29">
        <v>67.083333333333329</v>
      </c>
      <c r="P20" s="29">
        <v>0</v>
      </c>
      <c r="Q20" s="29">
        <v>163</v>
      </c>
      <c r="R20" s="38"/>
    </row>
    <row r="21" spans="1:18" x14ac:dyDescent="0.25">
      <c r="A21" s="18">
        <v>2015</v>
      </c>
      <c r="B21" s="15">
        <v>0</v>
      </c>
      <c r="C21" s="15">
        <v>74</v>
      </c>
      <c r="D21" s="15">
        <v>30</v>
      </c>
      <c r="E21" s="15">
        <v>20</v>
      </c>
      <c r="F21" s="15">
        <v>243</v>
      </c>
      <c r="G21" s="15">
        <v>172</v>
      </c>
      <c r="H21" s="15">
        <v>266</v>
      </c>
      <c r="I21" s="15">
        <v>85</v>
      </c>
      <c r="J21" s="15">
        <v>0</v>
      </c>
      <c r="K21" s="15">
        <v>45</v>
      </c>
      <c r="L21" s="15">
        <v>0</v>
      </c>
      <c r="M21" s="15">
        <v>0</v>
      </c>
      <c r="N21" s="29">
        <v>935</v>
      </c>
      <c r="O21" s="29">
        <v>77.916666666666671</v>
      </c>
      <c r="P21" s="29">
        <v>0</v>
      </c>
      <c r="Q21" s="29">
        <v>266</v>
      </c>
      <c r="R21" s="38"/>
    </row>
    <row r="22" spans="1:18" x14ac:dyDescent="0.25">
      <c r="A22" s="18">
        <v>2016</v>
      </c>
      <c r="B22" s="16">
        <v>70.333333333333329</v>
      </c>
      <c r="C22" s="16">
        <v>0</v>
      </c>
      <c r="D22" s="16">
        <v>33.75</v>
      </c>
      <c r="E22" s="16">
        <v>35.65</v>
      </c>
      <c r="F22" s="16">
        <v>99</v>
      </c>
      <c r="G22" s="16">
        <v>111.125</v>
      </c>
      <c r="H22" s="16">
        <v>75.2</v>
      </c>
      <c r="I22" s="16">
        <v>32.25</v>
      </c>
      <c r="J22" s="16">
        <v>19.25</v>
      </c>
      <c r="K22" s="16">
        <v>7.25</v>
      </c>
      <c r="L22" s="16">
        <v>0</v>
      </c>
      <c r="M22" s="16">
        <v>0</v>
      </c>
      <c r="N22" s="30">
        <v>483.80833333333334</v>
      </c>
      <c r="O22" s="31">
        <v>40.317361111111111</v>
      </c>
      <c r="P22" s="31">
        <v>0</v>
      </c>
      <c r="Q22" s="31">
        <v>111.125</v>
      </c>
      <c r="R22" s="38"/>
    </row>
    <row r="23" spans="1:18" x14ac:dyDescent="0.25">
      <c r="A23" s="18">
        <v>2017</v>
      </c>
      <c r="B23" s="16">
        <v>0</v>
      </c>
      <c r="C23" s="16">
        <v>0</v>
      </c>
      <c r="D23" s="16">
        <v>57.833333333333336</v>
      </c>
      <c r="E23" s="16">
        <v>116.33333333333333</v>
      </c>
      <c r="F23" s="16">
        <v>237.33333333333334</v>
      </c>
      <c r="G23" s="16">
        <v>179.66666666666666</v>
      </c>
      <c r="H23" s="16">
        <v>127.5</v>
      </c>
      <c r="I23" s="16">
        <v>82.333333333333329</v>
      </c>
      <c r="J23" s="16">
        <v>181.33333333333334</v>
      </c>
      <c r="K23" s="16">
        <v>36</v>
      </c>
      <c r="L23" s="16">
        <v>2</v>
      </c>
      <c r="M23" s="16">
        <v>11</v>
      </c>
      <c r="N23" s="30">
        <v>1031.3333333333335</v>
      </c>
      <c r="O23" s="31">
        <v>85.944444444444457</v>
      </c>
      <c r="P23" s="31">
        <v>0</v>
      </c>
      <c r="Q23" s="31">
        <v>237.33333333333334</v>
      </c>
      <c r="R23" s="38"/>
    </row>
    <row r="24" spans="1:18" x14ac:dyDescent="0.25">
      <c r="A24" s="18">
        <v>2018</v>
      </c>
      <c r="B24" s="16">
        <v>9.5</v>
      </c>
      <c r="C24" s="16">
        <v>64</v>
      </c>
      <c r="D24" s="16">
        <v>43.033333333333331</v>
      </c>
      <c r="E24" s="16">
        <v>51.933333333333337</v>
      </c>
      <c r="F24" s="16">
        <v>48</v>
      </c>
      <c r="G24" s="16">
        <v>66.666666666666671</v>
      </c>
      <c r="H24" s="16">
        <v>51.333333333333336</v>
      </c>
      <c r="I24" s="16">
        <v>22.333333333333332</v>
      </c>
      <c r="J24" s="16">
        <v>3.6666666666666665</v>
      </c>
      <c r="K24" s="16">
        <v>0</v>
      </c>
      <c r="L24" s="16">
        <v>18.666666666666668</v>
      </c>
      <c r="M24" s="16">
        <v>50.333333333333336</v>
      </c>
      <c r="N24" s="30">
        <v>429.46666666666664</v>
      </c>
      <c r="O24" s="31">
        <v>35.788888888888884</v>
      </c>
      <c r="P24" s="31">
        <v>0</v>
      </c>
      <c r="Q24" s="31">
        <v>66.666666666666671</v>
      </c>
      <c r="R24" s="38"/>
    </row>
    <row r="25" spans="1:18" x14ac:dyDescent="0.25">
      <c r="A25" s="19">
        <v>2019</v>
      </c>
      <c r="B25" s="20">
        <v>25.666666666666668</v>
      </c>
      <c r="C25" s="20">
        <v>19</v>
      </c>
      <c r="D25" s="20">
        <v>101</v>
      </c>
      <c r="E25" s="20">
        <v>37</v>
      </c>
      <c r="F25" s="20">
        <v>64</v>
      </c>
      <c r="G25" s="20">
        <v>123</v>
      </c>
      <c r="H25" s="20">
        <v>268</v>
      </c>
      <c r="I25" s="20">
        <v>55.333333333333336</v>
      </c>
      <c r="J25" s="20">
        <v>25.333333333333332</v>
      </c>
      <c r="K25" s="20">
        <v>8</v>
      </c>
      <c r="L25" s="20">
        <v>0</v>
      </c>
      <c r="M25" s="20">
        <v>0</v>
      </c>
      <c r="N25" s="32">
        <v>726.33333333333348</v>
      </c>
      <c r="O25" s="33">
        <v>60.527777777777793</v>
      </c>
      <c r="P25" s="33">
        <v>0</v>
      </c>
      <c r="Q25" s="33">
        <v>268</v>
      </c>
      <c r="R25" s="38"/>
    </row>
    <row r="26" spans="1:18" x14ac:dyDescent="0.25">
      <c r="A26" s="1">
        <v>2020</v>
      </c>
      <c r="B26" s="16">
        <v>38.5</v>
      </c>
      <c r="C26" s="16">
        <v>51.5</v>
      </c>
      <c r="D26" s="16">
        <v>149</v>
      </c>
      <c r="E26" s="16">
        <v>111</v>
      </c>
      <c r="F26" s="16">
        <v>149</v>
      </c>
      <c r="G26" s="16">
        <v>216</v>
      </c>
      <c r="H26" s="16">
        <v>132</v>
      </c>
      <c r="I26" s="16">
        <v>73.5</v>
      </c>
      <c r="J26" s="16">
        <v>13.5</v>
      </c>
      <c r="K26" s="16">
        <v>39.5</v>
      </c>
      <c r="L26" s="16">
        <v>17.5</v>
      </c>
      <c r="M26" s="16">
        <v>0</v>
      </c>
      <c r="N26" s="34">
        <v>991</v>
      </c>
      <c r="O26" s="34">
        <v>82.583333333333329</v>
      </c>
      <c r="P26" s="34">
        <v>0</v>
      </c>
      <c r="Q26" s="34">
        <v>216</v>
      </c>
      <c r="R26" s="38"/>
    </row>
    <row r="27" spans="1:18" x14ac:dyDescent="0.25">
      <c r="A27" s="1">
        <v>2021</v>
      </c>
      <c r="B27" s="16">
        <v>4.7</v>
      </c>
      <c r="C27" s="16">
        <v>0</v>
      </c>
      <c r="D27" s="16">
        <v>0</v>
      </c>
      <c r="E27" s="16">
        <v>17.5</v>
      </c>
      <c r="F27" s="16">
        <v>123.5</v>
      </c>
      <c r="G27" s="16">
        <v>74</v>
      </c>
      <c r="H27" s="16">
        <v>94.5</v>
      </c>
      <c r="I27" s="16">
        <v>34.5</v>
      </c>
      <c r="J27" s="16">
        <v>16</v>
      </c>
      <c r="K27" s="16">
        <v>15.5</v>
      </c>
      <c r="L27" s="16">
        <v>75.5</v>
      </c>
      <c r="M27" s="16">
        <v>127</v>
      </c>
      <c r="N27" s="34">
        <v>582.70000000000005</v>
      </c>
      <c r="O27" s="34">
        <v>48.558333333333337</v>
      </c>
      <c r="P27" s="34">
        <v>0</v>
      </c>
      <c r="Q27" s="34">
        <v>127</v>
      </c>
      <c r="R27" s="38"/>
    </row>
    <row r="28" spans="1:18" x14ac:dyDescent="0.25">
      <c r="A28" s="1">
        <v>2022</v>
      </c>
      <c r="B28" s="41">
        <v>5</v>
      </c>
      <c r="C28" s="41">
        <v>0</v>
      </c>
      <c r="D28" s="41">
        <v>38.1</v>
      </c>
      <c r="E28" s="41">
        <v>76.3</v>
      </c>
      <c r="F28" s="41">
        <v>265</v>
      </c>
      <c r="G28" s="41">
        <v>97</v>
      </c>
      <c r="H28" s="41">
        <v>112.3</v>
      </c>
      <c r="I28" s="41">
        <v>103</v>
      </c>
      <c r="J28" s="41">
        <v>29</v>
      </c>
      <c r="K28" s="41">
        <v>3</v>
      </c>
      <c r="L28" s="41">
        <v>136</v>
      </c>
      <c r="M28" s="41">
        <v>53</v>
      </c>
      <c r="N28" s="35">
        <v>917.69999999999993</v>
      </c>
      <c r="O28" s="36">
        <v>76.474999999999994</v>
      </c>
      <c r="P28" s="36">
        <v>0</v>
      </c>
      <c r="Q28" s="36">
        <v>265</v>
      </c>
      <c r="R28" s="39"/>
    </row>
    <row r="29" spans="1:18" x14ac:dyDescent="0.25">
      <c r="A29" s="1">
        <v>2023</v>
      </c>
      <c r="B29" s="42">
        <v>0</v>
      </c>
      <c r="C29" s="42">
        <v>54</v>
      </c>
      <c r="D29" s="42">
        <v>56.8</v>
      </c>
      <c r="E29" s="42">
        <v>39.5</v>
      </c>
      <c r="F29" s="42">
        <v>144.19999999999999</v>
      </c>
      <c r="G29" s="42" t="s">
        <v>23</v>
      </c>
      <c r="H29" s="42">
        <v>70.599999999999994</v>
      </c>
      <c r="I29" s="42">
        <v>49.5</v>
      </c>
      <c r="J29" s="42">
        <v>20.399999999999999</v>
      </c>
      <c r="K29" s="42">
        <v>4.9000000000000004</v>
      </c>
      <c r="L29" s="42">
        <v>4.7</v>
      </c>
      <c r="M29" s="43">
        <v>35.9</v>
      </c>
      <c r="N29" s="40">
        <f t="shared" ref="N29" si="4">SUM(B29:M29)</f>
        <v>480.49999999999994</v>
      </c>
      <c r="O29" s="40">
        <f t="shared" ref="O29" si="5">AVERAGE(B29:M29)</f>
        <v>43.68181818181818</v>
      </c>
      <c r="P29" s="40">
        <f t="shared" ref="P29" si="6">MIN(B29:M29)</f>
        <v>0</v>
      </c>
      <c r="Q29" s="40">
        <f t="shared" ref="Q29" si="7">MAX(B29:M29)</f>
        <v>144.19999999999999</v>
      </c>
      <c r="R29" s="39"/>
    </row>
    <row r="30" spans="1:18" x14ac:dyDescent="0.25">
      <c r="A30" s="1" t="s">
        <v>13</v>
      </c>
      <c r="B30" s="21">
        <f>AVERAGE(B6:B29)</f>
        <v>37.666666666666671</v>
      </c>
      <c r="C30" s="21">
        <f t="shared" ref="C30:M30" si="8">AVERAGE(C6:C29)</f>
        <v>48.814583333333331</v>
      </c>
      <c r="D30" s="21">
        <f t="shared" si="8"/>
        <v>45.71319444444444</v>
      </c>
      <c r="E30" s="21">
        <f t="shared" si="8"/>
        <v>70.438194444444449</v>
      </c>
      <c r="F30" s="21">
        <f t="shared" si="8"/>
        <v>143.92638888888888</v>
      </c>
      <c r="G30" s="21">
        <f t="shared" si="8"/>
        <v>125.22628787878786</v>
      </c>
      <c r="H30" s="21">
        <f t="shared" si="8"/>
        <v>133.68472222222223</v>
      </c>
      <c r="I30" s="21">
        <f t="shared" si="8"/>
        <v>80.152083333333323</v>
      </c>
      <c r="J30" s="21">
        <f t="shared" si="8"/>
        <v>49.878472222222229</v>
      </c>
      <c r="K30" s="21">
        <f t="shared" si="8"/>
        <v>36.858695652173914</v>
      </c>
      <c r="L30" s="21">
        <f t="shared" si="8"/>
        <v>24.443939393939392</v>
      </c>
      <c r="M30" s="21">
        <f t="shared" si="8"/>
        <v>25.901666666666664</v>
      </c>
      <c r="N30" s="21">
        <f>AVERAGE(N6:N29)</f>
        <v>804.37965277777801</v>
      </c>
      <c r="O30" s="21">
        <f t="shared" ref="O30:Q30" si="9">AVERAGE(O6:O29)</f>
        <v>69.529058817340058</v>
      </c>
      <c r="P30" s="21">
        <f t="shared" si="9"/>
        <v>3.2666666666666671</v>
      </c>
      <c r="Q30" s="21">
        <f t="shared" si="9"/>
        <v>197.27687499999999</v>
      </c>
    </row>
    <row r="31" spans="1:18" x14ac:dyDescent="0.25">
      <c r="A31" s="22" t="s">
        <v>22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"/>
      <c r="O31" s="3"/>
      <c r="P31" s="3"/>
      <c r="Q31" s="3"/>
    </row>
    <row r="32" spans="1:18" x14ac:dyDescent="0.25">
      <c r="A32" s="22" t="s">
        <v>21</v>
      </c>
    </row>
  </sheetData>
  <mergeCells count="3">
    <mergeCell ref="A1:Q1"/>
    <mergeCell ref="A2:Q2"/>
    <mergeCell ref="A3:Q3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cp:lastPrinted>2022-05-16T13:53:40Z</cp:lastPrinted>
  <dcterms:created xsi:type="dcterms:W3CDTF">2022-01-18T12:46:18Z</dcterms:created>
  <dcterms:modified xsi:type="dcterms:W3CDTF">2024-08-26T14:02:52Z</dcterms:modified>
</cp:coreProperties>
</file>