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15" windowWidth="14355" windowHeight="3900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O29" i="1" l="1"/>
  <c r="P29" i="1"/>
  <c r="Q29" i="1"/>
  <c r="N29" i="1"/>
  <c r="C29" i="1"/>
  <c r="D29" i="1"/>
  <c r="E29" i="1"/>
  <c r="F29" i="1"/>
  <c r="G29" i="1"/>
  <c r="H29" i="1"/>
  <c r="I29" i="1"/>
  <c r="J29" i="1"/>
  <c r="K29" i="1"/>
  <c r="L29" i="1"/>
  <c r="M29" i="1"/>
  <c r="B29" i="1"/>
  <c r="Q28" i="1"/>
  <c r="P28" i="1"/>
  <c r="O28" i="1"/>
  <c r="N28" i="1"/>
  <c r="Q27" i="1" l="1"/>
  <c r="O27" i="1"/>
  <c r="N27" i="1"/>
  <c r="O26" i="1"/>
  <c r="N26" i="1"/>
  <c r="Q6" i="1" l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5" i="1"/>
  <c r="P20" i="1"/>
  <c r="P21" i="1"/>
  <c r="P22" i="1"/>
  <c r="P23" i="1"/>
  <c r="P24" i="1"/>
  <c r="P25" i="1"/>
  <c r="P10" i="1"/>
  <c r="P11" i="1"/>
  <c r="P12" i="1"/>
  <c r="P13" i="1"/>
  <c r="P14" i="1"/>
  <c r="P15" i="1"/>
  <c r="P16" i="1"/>
  <c r="P17" i="1"/>
  <c r="P18" i="1"/>
  <c r="P8" i="1"/>
  <c r="P9" i="1"/>
  <c r="P7" i="1"/>
  <c r="P6" i="1"/>
  <c r="P5" i="1"/>
  <c r="N12" i="1"/>
  <c r="N13" i="1"/>
  <c r="N14" i="1"/>
  <c r="N15" i="1"/>
  <c r="N16" i="1"/>
  <c r="N17" i="1"/>
  <c r="N19" i="1"/>
  <c r="N21" i="1"/>
  <c r="N22" i="1"/>
  <c r="N23" i="1"/>
  <c r="N24" i="1"/>
  <c r="N25" i="1"/>
  <c r="O12" i="1"/>
  <c r="O13" i="1"/>
  <c r="O14" i="1"/>
  <c r="O15" i="1"/>
  <c r="O16" i="1"/>
  <c r="O17" i="1"/>
  <c r="O19" i="1"/>
  <c r="O21" i="1"/>
  <c r="O22" i="1"/>
  <c r="O23" i="1"/>
  <c r="O24" i="1"/>
  <c r="O25" i="1"/>
  <c r="P19" i="1"/>
  <c r="Q26" i="1"/>
</calcChain>
</file>

<file path=xl/sharedStrings.xml><?xml version="1.0" encoding="utf-8"?>
<sst xmlns="http://schemas.openxmlformats.org/spreadsheetml/2006/main" count="31" uniqueCount="22">
  <si>
    <t>ANO</t>
  </si>
  <si>
    <t>JAN</t>
  </si>
  <si>
    <t>FEV</t>
  </si>
  <si>
    <t>MAR</t>
  </si>
  <si>
    <t>ABRI</t>
  </si>
  <si>
    <t>MAIO</t>
  </si>
  <si>
    <t>JUN</t>
  </si>
  <si>
    <t>JULH</t>
  </si>
  <si>
    <t>AGOS</t>
  </si>
  <si>
    <t>SET</t>
  </si>
  <si>
    <t>OUT</t>
  </si>
  <si>
    <t>NOV</t>
  </si>
  <si>
    <t>DEZ</t>
  </si>
  <si>
    <t>ACUM</t>
  </si>
  <si>
    <t>MED</t>
  </si>
  <si>
    <t>MIN</t>
  </si>
  <si>
    <t>MAX</t>
  </si>
  <si>
    <t>...</t>
  </si>
  <si>
    <t>MESES</t>
  </si>
  <si>
    <t>MÉDIA</t>
  </si>
  <si>
    <t>ESLOC PORTO DA FOLHA SERIE HISTORICA 2000  2023</t>
  </si>
  <si>
    <t>Fonte: Escritorio local de Porto da Folha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</si>
</sst>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"/>
    <numFmt numFmtId="165" formatCode="_(* #,##0.0_);_(* \(#,##0.0\);_(* &quot;-&quot;??_);_(@_)"/>
    <numFmt numFmtId="166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rgb="FFCCCC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2" xfId="0" applyBorder="1"/>
    <xf numFmtId="0" fontId="0" fillId="0" borderId="3" xfId="0" applyBorder="1"/>
    <xf numFmtId="165" fontId="6" fillId="0" borderId="1" xfId="1" applyNumberFormat="1" applyFont="1" applyFill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2" fillId="2" borderId="1" xfId="1" applyNumberFormat="1" applyFont="1" applyFill="1" applyBorder="1" applyAlignment="1" applyProtection="1">
      <alignment horizontal="right" vertical="center"/>
      <protection locked="0"/>
    </xf>
    <xf numFmtId="0" fontId="0" fillId="0" borderId="1" xfId="0" applyBorder="1"/>
    <xf numFmtId="165" fontId="5" fillId="0" borderId="1" xfId="0" applyNumberFormat="1" applyFont="1" applyBorder="1" applyAlignment="1">
      <alignment horizontal="right"/>
    </xf>
    <xf numFmtId="0" fontId="0" fillId="0" borderId="8" xfId="0" applyBorder="1"/>
    <xf numFmtId="0" fontId="0" fillId="0" borderId="9" xfId="0" applyBorder="1"/>
    <xf numFmtId="165" fontId="3" fillId="3" borderId="1" xfId="1" applyNumberFormat="1" applyFont="1" applyFill="1" applyBorder="1" applyAlignment="1" applyProtection="1">
      <alignment horizontal="right"/>
    </xf>
    <xf numFmtId="166" fontId="3" fillId="3" borderId="1" xfId="1" applyNumberFormat="1" applyFont="1" applyFill="1" applyBorder="1" applyAlignment="1" applyProtection="1">
      <alignment horizontal="right"/>
    </xf>
    <xf numFmtId="165" fontId="3" fillId="0" borderId="1" xfId="1" applyNumberFormat="1" applyFont="1" applyFill="1" applyBorder="1" applyProtection="1"/>
    <xf numFmtId="164" fontId="3" fillId="3" borderId="1" xfId="1" applyNumberFormat="1" applyFont="1" applyFill="1" applyBorder="1" applyAlignment="1" applyProtection="1">
      <alignment horizontal="right"/>
    </xf>
    <xf numFmtId="164" fontId="7" fillId="0" borderId="1" xfId="0" applyNumberFormat="1" applyFont="1" applyFill="1" applyBorder="1" applyAlignment="1">
      <alignment vertical="center"/>
    </xf>
    <xf numFmtId="164" fontId="3" fillId="2" borderId="1" xfId="1" applyNumberFormat="1" applyFont="1" applyFill="1" applyBorder="1" applyAlignment="1" applyProtection="1">
      <alignment horizontal="right" vertical="center"/>
      <protection locked="0"/>
    </xf>
    <xf numFmtId="165" fontId="7" fillId="0" borderId="1" xfId="0" applyNumberFormat="1" applyFont="1" applyFill="1" applyBorder="1" applyAlignment="1">
      <alignment vertical="center"/>
    </xf>
    <xf numFmtId="165" fontId="3" fillId="0" borderId="1" xfId="1" applyNumberFormat="1" applyFont="1" applyFill="1" applyBorder="1" applyAlignment="1">
      <alignment horizontal="right"/>
    </xf>
    <xf numFmtId="165" fontId="6" fillId="0" borderId="1" xfId="1" applyNumberFormat="1" applyFont="1" applyFill="1" applyBorder="1"/>
    <xf numFmtId="165" fontId="4" fillId="0" borderId="1" xfId="1" applyNumberFormat="1" applyFont="1" applyFill="1" applyBorder="1" applyAlignment="1">
      <alignment horizontal="right"/>
    </xf>
    <xf numFmtId="166" fontId="4" fillId="0" borderId="1" xfId="1" applyNumberFormat="1" applyFont="1" applyFill="1" applyBorder="1" applyAlignment="1">
      <alignment horizontal="right"/>
    </xf>
    <xf numFmtId="165" fontId="2" fillId="0" borderId="1" xfId="1" applyNumberFormat="1" applyFont="1" applyFill="1" applyBorder="1" applyAlignment="1">
      <alignment horizontal="right"/>
    </xf>
    <xf numFmtId="164" fontId="2" fillId="4" borderId="1" xfId="1" applyNumberFormat="1" applyFont="1" applyFill="1" applyBorder="1" applyAlignment="1" applyProtection="1">
      <alignment horizontal="right"/>
      <protection locked="0"/>
    </xf>
    <xf numFmtId="164" fontId="2" fillId="0" borderId="1" xfId="1" applyNumberFormat="1" applyFont="1" applyFill="1" applyBorder="1" applyAlignment="1" applyProtection="1">
      <alignment horizontal="right" vertical="center"/>
      <protection locked="0"/>
    </xf>
    <xf numFmtId="164" fontId="2" fillId="0" borderId="1" xfId="1" applyNumberFormat="1" applyFont="1" applyFill="1" applyBorder="1" applyAlignment="1" applyProtection="1">
      <alignment horizontal="right"/>
    </xf>
    <xf numFmtId="164" fontId="3" fillId="0" borderId="1" xfId="1" applyNumberFormat="1" applyFont="1" applyFill="1" applyBorder="1" applyAlignment="1" applyProtection="1">
      <alignment horizontal="right"/>
    </xf>
    <xf numFmtId="164" fontId="2" fillId="0" borderId="1" xfId="1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4" fillId="0" borderId="1" xfId="1" applyNumberFormat="1" applyFont="1" applyFill="1" applyBorder="1" applyAlignment="1">
      <alignment horizontal="right"/>
    </xf>
    <xf numFmtId="164" fontId="2" fillId="0" borderId="1" xfId="1" applyNumberFormat="1" applyFont="1" applyFill="1" applyBorder="1" applyAlignment="1" applyProtection="1">
      <alignment horizontal="right"/>
      <protection hidden="1"/>
    </xf>
    <xf numFmtId="164" fontId="2" fillId="2" borderId="1" xfId="1" applyNumberFormat="1" applyFont="1" applyFill="1" applyBorder="1" applyAlignment="1" applyProtection="1">
      <alignment horizontal="right"/>
    </xf>
    <xf numFmtId="1" fontId="0" fillId="0" borderId="0" xfId="2" applyNumberFormat="1" applyFont="1"/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164" fontId="7" fillId="2" borderId="1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tabSelected="1" workbookViewId="0">
      <selection activeCell="A30" sqref="A30"/>
    </sheetView>
  </sheetViews>
  <sheetFormatPr defaultRowHeight="15" x14ac:dyDescent="0.25"/>
  <cols>
    <col min="14" max="14" width="10.28515625" customWidth="1"/>
    <col min="17" max="17" width="10.85546875" customWidth="1"/>
  </cols>
  <sheetData>
    <row r="1" spans="1:17" x14ac:dyDescent="0.25">
      <c r="A1" t="s">
        <v>20</v>
      </c>
    </row>
    <row r="2" spans="1:17" ht="15.75" thickBot="1" x14ac:dyDescent="0.3"/>
    <row r="3" spans="1:17" ht="15.75" thickBot="1" x14ac:dyDescent="0.3">
      <c r="A3" s="36" t="s">
        <v>0</v>
      </c>
      <c r="B3" s="1"/>
      <c r="C3" s="1"/>
      <c r="D3" s="1"/>
      <c r="E3" s="1"/>
      <c r="F3" s="1"/>
      <c r="G3" s="1" t="s">
        <v>18</v>
      </c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5.75" thickBot="1" x14ac:dyDescent="0.3">
      <c r="A4" s="37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5" t="s">
        <v>16</v>
      </c>
    </row>
    <row r="5" spans="1:17" x14ac:dyDescent="0.25">
      <c r="A5" s="9">
        <v>2000</v>
      </c>
      <c r="B5" s="22">
        <v>51.5</v>
      </c>
      <c r="C5" s="22">
        <v>47</v>
      </c>
      <c r="D5" s="22">
        <v>26.5</v>
      </c>
      <c r="E5" s="22">
        <v>138</v>
      </c>
      <c r="F5" s="22">
        <v>31</v>
      </c>
      <c r="G5" s="22">
        <v>61</v>
      </c>
      <c r="H5" s="22">
        <v>71</v>
      </c>
      <c r="I5" s="22">
        <v>35</v>
      </c>
      <c r="J5" s="22">
        <v>30.5</v>
      </c>
      <c r="K5" s="22">
        <v>8</v>
      </c>
      <c r="L5" s="22">
        <v>3</v>
      </c>
      <c r="M5" s="22">
        <v>89</v>
      </c>
      <c r="N5" s="13">
        <v>591.5</v>
      </c>
      <c r="O5" s="13">
        <v>49.291666666666664</v>
      </c>
      <c r="P5" s="26">
        <f t="shared" ref="P5:P18" si="0">MIN(B5:M5)</f>
        <v>3</v>
      </c>
      <c r="Q5" s="13">
        <f>MAX(B5:M5)</f>
        <v>138</v>
      </c>
    </row>
    <row r="6" spans="1:17" x14ac:dyDescent="0.25">
      <c r="A6" s="10">
        <v>2001</v>
      </c>
      <c r="B6" s="22">
        <v>4</v>
      </c>
      <c r="C6" s="27">
        <v>0</v>
      </c>
      <c r="D6" s="22">
        <v>12</v>
      </c>
      <c r="E6" s="22">
        <v>8</v>
      </c>
      <c r="F6" s="22">
        <v>63.5</v>
      </c>
      <c r="G6" s="22">
        <v>143</v>
      </c>
      <c r="H6" s="22">
        <v>139.5</v>
      </c>
      <c r="I6" s="22">
        <v>91.5</v>
      </c>
      <c r="J6" s="22">
        <v>21</v>
      </c>
      <c r="K6" s="22">
        <v>26.5</v>
      </c>
      <c r="L6" s="22">
        <v>2</v>
      </c>
      <c r="M6" s="22">
        <v>45</v>
      </c>
      <c r="N6" s="13">
        <v>556</v>
      </c>
      <c r="O6" s="13">
        <v>46.333333333333336</v>
      </c>
      <c r="P6" s="26">
        <f t="shared" si="0"/>
        <v>0</v>
      </c>
      <c r="Q6" s="13">
        <f t="shared" ref="Q6:Q25" si="1">MAX(B6:M6)</f>
        <v>143</v>
      </c>
    </row>
    <row r="7" spans="1:17" x14ac:dyDescent="0.25">
      <c r="A7" s="10">
        <v>2002</v>
      </c>
      <c r="B7" s="22">
        <v>169</v>
      </c>
      <c r="C7" s="22">
        <v>47</v>
      </c>
      <c r="D7" s="22">
        <v>64.5</v>
      </c>
      <c r="E7" s="22">
        <v>18</v>
      </c>
      <c r="F7" s="22">
        <v>193.5</v>
      </c>
      <c r="G7" s="22">
        <v>93.5</v>
      </c>
      <c r="H7" s="22">
        <v>57</v>
      </c>
      <c r="I7" s="22">
        <v>37.5</v>
      </c>
      <c r="J7" s="22">
        <v>7</v>
      </c>
      <c r="K7" s="18" t="s">
        <v>17</v>
      </c>
      <c r="L7" s="18" t="s">
        <v>17</v>
      </c>
      <c r="M7" s="18" t="s">
        <v>17</v>
      </c>
      <c r="N7" s="13">
        <v>687</v>
      </c>
      <c r="O7" s="13">
        <v>76.333333333333329</v>
      </c>
      <c r="P7" s="26">
        <f t="shared" si="0"/>
        <v>7</v>
      </c>
      <c r="Q7" s="13">
        <f t="shared" si="1"/>
        <v>193.5</v>
      </c>
    </row>
    <row r="8" spans="1:17" x14ac:dyDescent="0.25">
      <c r="A8" s="10">
        <v>2003</v>
      </c>
      <c r="B8" s="28">
        <v>8</v>
      </c>
      <c r="C8" s="28">
        <v>69</v>
      </c>
      <c r="D8" s="28">
        <v>33.5</v>
      </c>
      <c r="E8" s="28">
        <v>21</v>
      </c>
      <c r="F8" s="28">
        <v>87</v>
      </c>
      <c r="G8" s="28">
        <v>64</v>
      </c>
      <c r="H8" s="28">
        <v>39.5</v>
      </c>
      <c r="I8" s="28">
        <v>33</v>
      </c>
      <c r="J8" s="28">
        <v>28</v>
      </c>
      <c r="K8" s="28">
        <v>74</v>
      </c>
      <c r="L8" s="28">
        <v>75</v>
      </c>
      <c r="M8" s="28">
        <v>0</v>
      </c>
      <c r="N8" s="13">
        <v>532</v>
      </c>
      <c r="O8" s="13">
        <v>44.333333333333336</v>
      </c>
      <c r="P8" s="26">
        <f t="shared" si="0"/>
        <v>0</v>
      </c>
      <c r="Q8" s="13">
        <f t="shared" si="1"/>
        <v>87</v>
      </c>
    </row>
    <row r="9" spans="1:17" x14ac:dyDescent="0.25">
      <c r="A9" s="10">
        <v>2004</v>
      </c>
      <c r="B9" s="20">
        <v>414</v>
      </c>
      <c r="C9" s="20">
        <v>11.5</v>
      </c>
      <c r="D9" s="20">
        <v>7.5</v>
      </c>
      <c r="E9" s="20">
        <v>15</v>
      </c>
      <c r="F9" s="3" t="s">
        <v>17</v>
      </c>
      <c r="G9" s="3" t="s">
        <v>17</v>
      </c>
      <c r="H9" s="20">
        <v>42.5</v>
      </c>
      <c r="I9" s="20">
        <v>67.5</v>
      </c>
      <c r="J9" s="20">
        <v>31.5</v>
      </c>
      <c r="K9" s="29">
        <v>0</v>
      </c>
      <c r="L9" s="3" t="s">
        <v>17</v>
      </c>
      <c r="M9" s="3" t="s">
        <v>17</v>
      </c>
      <c r="N9" s="19">
        <v>589.5</v>
      </c>
      <c r="O9" s="19">
        <v>73.6875</v>
      </c>
      <c r="P9" s="26">
        <f t="shared" si="0"/>
        <v>0</v>
      </c>
      <c r="Q9" s="13">
        <f t="shared" si="1"/>
        <v>414</v>
      </c>
    </row>
    <row r="10" spans="1:17" x14ac:dyDescent="0.25">
      <c r="A10" s="10">
        <v>2005</v>
      </c>
      <c r="B10" s="20">
        <v>57</v>
      </c>
      <c r="C10" s="20">
        <v>143</v>
      </c>
      <c r="D10" s="20">
        <v>129</v>
      </c>
      <c r="E10" s="20">
        <v>105.5</v>
      </c>
      <c r="F10" s="20">
        <v>241</v>
      </c>
      <c r="G10" s="20">
        <v>153</v>
      </c>
      <c r="H10" s="20">
        <v>128.5</v>
      </c>
      <c r="I10" s="20">
        <v>101</v>
      </c>
      <c r="J10" s="20">
        <v>29.5</v>
      </c>
      <c r="K10" s="20">
        <v>8.5</v>
      </c>
      <c r="L10" s="21">
        <v>0</v>
      </c>
      <c r="M10" s="20">
        <v>15</v>
      </c>
      <c r="N10" s="3">
        <v>1111</v>
      </c>
      <c r="O10" s="3">
        <v>92.583333333333329</v>
      </c>
      <c r="P10" s="26">
        <f t="shared" si="0"/>
        <v>0</v>
      </c>
      <c r="Q10" s="13">
        <f t="shared" si="1"/>
        <v>241</v>
      </c>
    </row>
    <row r="11" spans="1:17" x14ac:dyDescent="0.25">
      <c r="A11" s="10">
        <v>2006</v>
      </c>
      <c r="B11" s="20">
        <v>5</v>
      </c>
      <c r="C11" s="21">
        <v>0</v>
      </c>
      <c r="D11" s="20">
        <v>90</v>
      </c>
      <c r="E11" s="20">
        <v>42.5</v>
      </c>
      <c r="F11" s="20">
        <v>114</v>
      </c>
      <c r="G11" s="20">
        <v>140.5</v>
      </c>
      <c r="H11" s="20">
        <v>170</v>
      </c>
      <c r="I11" s="20">
        <v>18</v>
      </c>
      <c r="J11" s="20">
        <v>92</v>
      </c>
      <c r="K11" s="20">
        <v>61</v>
      </c>
      <c r="L11" s="20">
        <v>17.5</v>
      </c>
      <c r="M11" s="21">
        <v>0</v>
      </c>
      <c r="N11" s="3">
        <v>750.5</v>
      </c>
      <c r="O11" s="3">
        <v>62.541666666666664</v>
      </c>
      <c r="P11" s="26">
        <f t="shared" si="0"/>
        <v>0</v>
      </c>
      <c r="Q11" s="13">
        <f t="shared" si="1"/>
        <v>170</v>
      </c>
    </row>
    <row r="12" spans="1:17" x14ac:dyDescent="0.25">
      <c r="A12" s="10">
        <v>2007</v>
      </c>
      <c r="B12" s="25">
        <v>49.5</v>
      </c>
      <c r="C12" s="25">
        <v>263</v>
      </c>
      <c r="D12" s="25">
        <v>155.5</v>
      </c>
      <c r="E12" s="25">
        <v>107.5</v>
      </c>
      <c r="F12" s="25">
        <v>176.5</v>
      </c>
      <c r="G12" s="25">
        <v>45</v>
      </c>
      <c r="H12" s="25">
        <v>111.5</v>
      </c>
      <c r="I12" s="25">
        <v>78.5</v>
      </c>
      <c r="J12" s="25">
        <v>38</v>
      </c>
      <c r="K12" s="25">
        <v>1.5</v>
      </c>
      <c r="L12" s="25">
        <v>0</v>
      </c>
      <c r="M12" s="25">
        <v>0</v>
      </c>
      <c r="N12" s="13">
        <f t="shared" ref="N12:N17" si="2">SUM(B12:M12)</f>
        <v>1026.5</v>
      </c>
      <c r="O12" s="13">
        <f t="shared" ref="O12:O17" si="3">AVERAGE(B12:M12)</f>
        <v>85.541666666666671</v>
      </c>
      <c r="P12" s="26">
        <f t="shared" si="0"/>
        <v>0</v>
      </c>
      <c r="Q12" s="13">
        <f t="shared" si="1"/>
        <v>263</v>
      </c>
    </row>
    <row r="13" spans="1:17" x14ac:dyDescent="0.25">
      <c r="A13" s="10">
        <v>2008</v>
      </c>
      <c r="B13" s="30">
        <v>12</v>
      </c>
      <c r="C13" s="30">
        <v>27.5</v>
      </c>
      <c r="D13" s="30">
        <v>53.5</v>
      </c>
      <c r="E13" s="30">
        <v>20.5</v>
      </c>
      <c r="F13" s="30">
        <v>104.5</v>
      </c>
      <c r="G13" s="30">
        <v>66</v>
      </c>
      <c r="H13" s="30">
        <v>90</v>
      </c>
      <c r="I13" s="30">
        <v>38</v>
      </c>
      <c r="J13" s="30">
        <v>10.5</v>
      </c>
      <c r="K13" s="30">
        <v>0</v>
      </c>
      <c r="L13" s="30">
        <v>0</v>
      </c>
      <c r="M13" s="30">
        <v>17</v>
      </c>
      <c r="N13" s="13">
        <f t="shared" si="2"/>
        <v>439.5</v>
      </c>
      <c r="O13" s="3">
        <f t="shared" si="3"/>
        <v>36.625</v>
      </c>
      <c r="P13" s="26">
        <f t="shared" si="0"/>
        <v>0</v>
      </c>
      <c r="Q13" s="13">
        <f t="shared" si="1"/>
        <v>104.5</v>
      </c>
    </row>
    <row r="14" spans="1:17" x14ac:dyDescent="0.25">
      <c r="A14" s="10">
        <v>2009</v>
      </c>
      <c r="B14" s="30">
        <v>4</v>
      </c>
      <c r="C14" s="30">
        <v>45.5</v>
      </c>
      <c r="D14" s="30">
        <v>0</v>
      </c>
      <c r="E14" s="30">
        <v>144.5</v>
      </c>
      <c r="F14" s="30">
        <v>244</v>
      </c>
      <c r="G14" s="30">
        <v>225.5</v>
      </c>
      <c r="H14" s="30">
        <v>56.5</v>
      </c>
      <c r="I14" s="30">
        <v>125</v>
      </c>
      <c r="J14" s="30">
        <v>13.5</v>
      </c>
      <c r="K14" s="30">
        <v>0</v>
      </c>
      <c r="L14" s="30">
        <v>0</v>
      </c>
      <c r="M14" s="30">
        <v>15</v>
      </c>
      <c r="N14" s="13">
        <f t="shared" si="2"/>
        <v>873.5</v>
      </c>
      <c r="O14" s="3">
        <f t="shared" si="3"/>
        <v>72.791666666666671</v>
      </c>
      <c r="P14" s="26">
        <f t="shared" si="0"/>
        <v>0</v>
      </c>
      <c r="Q14" s="13">
        <f t="shared" si="1"/>
        <v>244</v>
      </c>
    </row>
    <row r="15" spans="1:17" x14ac:dyDescent="0.25">
      <c r="A15" s="10">
        <v>2010</v>
      </c>
      <c r="B15" s="30">
        <v>142</v>
      </c>
      <c r="C15" s="30">
        <v>69</v>
      </c>
      <c r="D15" s="30">
        <v>59</v>
      </c>
      <c r="E15" s="30">
        <v>240</v>
      </c>
      <c r="F15" s="30">
        <v>50</v>
      </c>
      <c r="G15" s="30">
        <v>161.5</v>
      </c>
      <c r="H15" s="30">
        <v>90</v>
      </c>
      <c r="I15" s="30">
        <v>47</v>
      </c>
      <c r="J15" s="30">
        <v>55</v>
      </c>
      <c r="K15" s="30">
        <v>3</v>
      </c>
      <c r="L15" s="30">
        <v>0</v>
      </c>
      <c r="M15" s="30">
        <v>11</v>
      </c>
      <c r="N15" s="13">
        <f t="shared" si="2"/>
        <v>927.5</v>
      </c>
      <c r="O15" s="3">
        <f t="shared" si="3"/>
        <v>77.291666666666671</v>
      </c>
      <c r="P15" s="26">
        <f t="shared" si="0"/>
        <v>0</v>
      </c>
      <c r="Q15" s="13">
        <f t="shared" si="1"/>
        <v>240</v>
      </c>
    </row>
    <row r="16" spans="1:17" x14ac:dyDescent="0.25">
      <c r="A16" s="10">
        <v>2011</v>
      </c>
      <c r="B16" s="30">
        <v>12.5</v>
      </c>
      <c r="C16" s="30">
        <v>75.5</v>
      </c>
      <c r="D16" s="30">
        <v>183.5</v>
      </c>
      <c r="E16" s="30">
        <v>247.5</v>
      </c>
      <c r="F16" s="30">
        <v>93</v>
      </c>
      <c r="G16" s="30">
        <v>40.5</v>
      </c>
      <c r="H16" s="30">
        <v>67.5</v>
      </c>
      <c r="I16" s="30">
        <v>29</v>
      </c>
      <c r="J16" s="30">
        <v>50</v>
      </c>
      <c r="K16" s="30">
        <v>59</v>
      </c>
      <c r="L16" s="30">
        <v>35.5</v>
      </c>
      <c r="M16" s="30">
        <v>0</v>
      </c>
      <c r="N16" s="13">
        <f t="shared" si="2"/>
        <v>893.5</v>
      </c>
      <c r="O16" s="3">
        <f t="shared" si="3"/>
        <v>74.458333333333329</v>
      </c>
      <c r="P16" s="26">
        <f t="shared" si="0"/>
        <v>0</v>
      </c>
      <c r="Q16" s="13">
        <f t="shared" si="1"/>
        <v>247.5</v>
      </c>
    </row>
    <row r="17" spans="1:18" x14ac:dyDescent="0.25">
      <c r="A17" s="10">
        <v>2012</v>
      </c>
      <c r="B17" s="31">
        <v>0.5</v>
      </c>
      <c r="C17" s="31">
        <v>78</v>
      </c>
      <c r="D17" s="31">
        <v>5.5</v>
      </c>
      <c r="E17" s="31">
        <v>7</v>
      </c>
      <c r="F17" s="31">
        <v>31</v>
      </c>
      <c r="G17" s="31">
        <v>51</v>
      </c>
      <c r="H17" s="31">
        <v>92</v>
      </c>
      <c r="I17" s="31">
        <v>46.5</v>
      </c>
      <c r="J17" s="31">
        <v>36</v>
      </c>
      <c r="K17" s="31">
        <v>6</v>
      </c>
      <c r="L17" s="31">
        <v>0</v>
      </c>
      <c r="M17" s="31">
        <v>0</v>
      </c>
      <c r="N17" s="13">
        <f t="shared" si="2"/>
        <v>353.5</v>
      </c>
      <c r="O17" s="3">
        <f t="shared" si="3"/>
        <v>29.458333333333332</v>
      </c>
      <c r="P17" s="26">
        <f t="shared" si="0"/>
        <v>0</v>
      </c>
      <c r="Q17" s="13">
        <f t="shared" si="1"/>
        <v>92</v>
      </c>
    </row>
    <row r="18" spans="1:18" x14ac:dyDescent="0.25">
      <c r="A18" s="10">
        <v>2013</v>
      </c>
      <c r="B18" s="31">
        <v>119.5</v>
      </c>
      <c r="C18" s="31">
        <v>0</v>
      </c>
      <c r="D18" s="31">
        <v>6</v>
      </c>
      <c r="E18" s="31">
        <v>121</v>
      </c>
      <c r="F18" s="31">
        <v>75.5</v>
      </c>
      <c r="G18" s="31">
        <v>56.5</v>
      </c>
      <c r="H18" s="31">
        <v>122</v>
      </c>
      <c r="I18" s="31">
        <v>44</v>
      </c>
      <c r="J18" s="31">
        <v>0</v>
      </c>
      <c r="K18" s="31">
        <v>122.5</v>
      </c>
      <c r="L18" s="31">
        <v>0</v>
      </c>
      <c r="M18" s="31">
        <v>0</v>
      </c>
      <c r="N18" s="13">
        <v>667</v>
      </c>
      <c r="O18" s="11">
        <v>55.583333333333336</v>
      </c>
      <c r="P18" s="26">
        <f t="shared" si="0"/>
        <v>0</v>
      </c>
      <c r="Q18" s="13">
        <f t="shared" si="1"/>
        <v>122.5</v>
      </c>
    </row>
    <row r="19" spans="1:18" x14ac:dyDescent="0.25">
      <c r="A19" s="10">
        <v>2014</v>
      </c>
      <c r="B19" s="31">
        <v>16.5</v>
      </c>
      <c r="C19" s="31">
        <v>3</v>
      </c>
      <c r="D19" s="31">
        <v>4</v>
      </c>
      <c r="E19" s="31">
        <v>66.5</v>
      </c>
      <c r="F19" s="31">
        <v>108.5</v>
      </c>
      <c r="G19" s="31">
        <v>33</v>
      </c>
      <c r="H19" s="31">
        <v>70.5</v>
      </c>
      <c r="I19" s="31">
        <v>38.5</v>
      </c>
      <c r="J19" s="31">
        <v>22</v>
      </c>
      <c r="K19" s="31">
        <v>69</v>
      </c>
      <c r="L19" s="31">
        <v>83</v>
      </c>
      <c r="M19" s="31">
        <v>47.5</v>
      </c>
      <c r="N19" s="13">
        <f t="shared" ref="N19:N28" si="4">SUM(B19:M19)</f>
        <v>562</v>
      </c>
      <c r="O19" s="11">
        <f t="shared" ref="O19:O28" si="5">AVERAGE(B19:M19)</f>
        <v>46.833333333333336</v>
      </c>
      <c r="P19" s="11">
        <f t="shared" ref="P19:P25" si="6">MIN(B19:M19)</f>
        <v>3</v>
      </c>
      <c r="Q19" s="13">
        <f t="shared" si="1"/>
        <v>108.5</v>
      </c>
    </row>
    <row r="20" spans="1:18" x14ac:dyDescent="0.25">
      <c r="A20" s="10">
        <v>2015</v>
      </c>
      <c r="B20" s="23">
        <v>0</v>
      </c>
      <c r="C20" s="23">
        <v>22.5</v>
      </c>
      <c r="D20" s="23">
        <v>48.5</v>
      </c>
      <c r="E20" s="23">
        <v>17.5</v>
      </c>
      <c r="F20" s="23">
        <v>25</v>
      </c>
      <c r="G20" s="23">
        <v>127</v>
      </c>
      <c r="H20" s="23">
        <v>71.5</v>
      </c>
      <c r="I20" s="23">
        <v>11.5</v>
      </c>
      <c r="J20" s="23">
        <v>10</v>
      </c>
      <c r="K20" s="23">
        <v>9.5</v>
      </c>
      <c r="L20" s="23">
        <v>0</v>
      </c>
      <c r="M20" s="23">
        <v>0</v>
      </c>
      <c r="N20" s="14">
        <v>343</v>
      </c>
      <c r="O20" s="14">
        <v>28.583333333333332</v>
      </c>
      <c r="P20" s="12">
        <f t="shared" si="6"/>
        <v>0</v>
      </c>
      <c r="Q20" s="13">
        <f t="shared" si="1"/>
        <v>127</v>
      </c>
    </row>
    <row r="21" spans="1:18" x14ac:dyDescent="0.25">
      <c r="A21" s="10">
        <v>2016</v>
      </c>
      <c r="B21" s="31">
        <v>165</v>
      </c>
      <c r="C21" s="31">
        <v>1</v>
      </c>
      <c r="D21" s="31">
        <v>40</v>
      </c>
      <c r="E21" s="31">
        <v>8.6000000000000014</v>
      </c>
      <c r="F21" s="31">
        <v>30</v>
      </c>
      <c r="G21" s="31">
        <v>69.5</v>
      </c>
      <c r="H21" s="31">
        <v>51.5</v>
      </c>
      <c r="I21" s="31">
        <v>13.3</v>
      </c>
      <c r="J21" s="31">
        <v>0</v>
      </c>
      <c r="K21" s="31">
        <v>0</v>
      </c>
      <c r="L21" s="31">
        <v>0</v>
      </c>
      <c r="M21" s="31">
        <v>3.5</v>
      </c>
      <c r="N21" s="13">
        <f t="shared" si="4"/>
        <v>382.40000000000003</v>
      </c>
      <c r="O21" s="11">
        <f t="shared" si="5"/>
        <v>31.866666666666671</v>
      </c>
      <c r="P21" s="12">
        <f t="shared" si="6"/>
        <v>0</v>
      </c>
      <c r="Q21" s="13">
        <f t="shared" si="1"/>
        <v>165</v>
      </c>
    </row>
    <row r="22" spans="1:18" x14ac:dyDescent="0.25">
      <c r="A22" s="10">
        <v>2017</v>
      </c>
      <c r="B22" s="31">
        <v>0</v>
      </c>
      <c r="C22" s="31">
        <v>1.5</v>
      </c>
      <c r="D22" s="31">
        <v>48</v>
      </c>
      <c r="E22" s="31">
        <v>59</v>
      </c>
      <c r="F22" s="31">
        <v>167</v>
      </c>
      <c r="G22" s="31">
        <v>120</v>
      </c>
      <c r="H22" s="31">
        <v>77</v>
      </c>
      <c r="I22" s="31">
        <v>42</v>
      </c>
      <c r="J22" s="31">
        <v>80.5</v>
      </c>
      <c r="K22" s="31">
        <v>2.2999999999999998</v>
      </c>
      <c r="L22" s="31">
        <v>0</v>
      </c>
      <c r="M22" s="31">
        <v>2.5</v>
      </c>
      <c r="N22" s="13">
        <f t="shared" si="4"/>
        <v>599.79999999999995</v>
      </c>
      <c r="O22" s="11">
        <f t="shared" si="5"/>
        <v>49.983333333333327</v>
      </c>
      <c r="P22" s="12">
        <f t="shared" si="6"/>
        <v>0</v>
      </c>
      <c r="Q22" s="13">
        <f t="shared" si="1"/>
        <v>167</v>
      </c>
    </row>
    <row r="23" spans="1:18" x14ac:dyDescent="0.25">
      <c r="A23" s="10">
        <v>2018</v>
      </c>
      <c r="B23" s="31">
        <v>0</v>
      </c>
      <c r="C23" s="31">
        <v>30.5</v>
      </c>
      <c r="D23" s="31">
        <v>27</v>
      </c>
      <c r="E23" s="31">
        <v>32.5</v>
      </c>
      <c r="F23" s="31">
        <v>33.799999999999997</v>
      </c>
      <c r="G23" s="31">
        <v>44</v>
      </c>
      <c r="H23" s="31">
        <v>22</v>
      </c>
      <c r="I23" s="31">
        <v>2.5</v>
      </c>
      <c r="J23" s="31">
        <v>4.8</v>
      </c>
      <c r="K23" s="31">
        <v>0</v>
      </c>
      <c r="L23" s="31">
        <v>0</v>
      </c>
      <c r="M23" s="31">
        <v>29</v>
      </c>
      <c r="N23" s="13">
        <f t="shared" si="4"/>
        <v>226.10000000000002</v>
      </c>
      <c r="O23" s="11">
        <f t="shared" si="5"/>
        <v>18.841666666666669</v>
      </c>
      <c r="P23" s="12">
        <f t="shared" si="6"/>
        <v>0</v>
      </c>
      <c r="Q23" s="13">
        <f t="shared" si="1"/>
        <v>44</v>
      </c>
    </row>
    <row r="24" spans="1:18" x14ac:dyDescent="0.25">
      <c r="A24" s="10">
        <v>2019</v>
      </c>
      <c r="B24" s="31">
        <v>11.2</v>
      </c>
      <c r="C24" s="25">
        <v>21</v>
      </c>
      <c r="D24" s="25">
        <v>109</v>
      </c>
      <c r="E24" s="25">
        <v>4</v>
      </c>
      <c r="F24" s="25">
        <v>42.5</v>
      </c>
      <c r="G24" s="25">
        <v>53.5</v>
      </c>
      <c r="H24" s="25">
        <v>139.5</v>
      </c>
      <c r="I24" s="25">
        <v>26</v>
      </c>
      <c r="J24" s="25">
        <v>10.5</v>
      </c>
      <c r="K24" s="24">
        <v>0</v>
      </c>
      <c r="L24" s="24">
        <v>0</v>
      </c>
      <c r="M24" s="24">
        <v>0</v>
      </c>
      <c r="N24" s="13">
        <f t="shared" si="4"/>
        <v>417.2</v>
      </c>
      <c r="O24" s="11">
        <f t="shared" si="5"/>
        <v>34.766666666666666</v>
      </c>
      <c r="P24" s="12">
        <f t="shared" si="6"/>
        <v>0</v>
      </c>
      <c r="Q24" s="13">
        <f t="shared" si="1"/>
        <v>139.5</v>
      </c>
      <c r="R24" s="32"/>
    </row>
    <row r="25" spans="1:18" x14ac:dyDescent="0.25">
      <c r="A25" s="10">
        <v>2020</v>
      </c>
      <c r="B25" s="6">
        <v>101</v>
      </c>
      <c r="C25" s="6">
        <v>20</v>
      </c>
      <c r="D25" s="6">
        <v>106.5</v>
      </c>
      <c r="E25" s="6">
        <v>67</v>
      </c>
      <c r="F25" s="6">
        <v>17</v>
      </c>
      <c r="G25" s="6">
        <v>101.5</v>
      </c>
      <c r="H25" s="6">
        <v>92</v>
      </c>
      <c r="I25" s="6">
        <v>26</v>
      </c>
      <c r="J25" s="6">
        <v>19</v>
      </c>
      <c r="K25" s="6">
        <v>3</v>
      </c>
      <c r="L25" s="6">
        <v>24.5</v>
      </c>
      <c r="M25" s="6">
        <v>4.5</v>
      </c>
      <c r="N25" s="15">
        <f t="shared" si="4"/>
        <v>582</v>
      </c>
      <c r="O25" s="15">
        <f t="shared" si="5"/>
        <v>48.5</v>
      </c>
      <c r="P25" s="11">
        <f t="shared" si="6"/>
        <v>3</v>
      </c>
      <c r="Q25" s="13">
        <f t="shared" si="1"/>
        <v>106.5</v>
      </c>
    </row>
    <row r="26" spans="1:18" x14ac:dyDescent="0.25">
      <c r="A26" s="10">
        <v>2021</v>
      </c>
      <c r="B26" s="6">
        <v>22.5</v>
      </c>
      <c r="C26" s="6">
        <v>0</v>
      </c>
      <c r="D26" s="6">
        <v>0</v>
      </c>
      <c r="E26" s="6">
        <v>66</v>
      </c>
      <c r="F26" s="6">
        <v>167</v>
      </c>
      <c r="G26" s="6">
        <v>74.5</v>
      </c>
      <c r="H26" s="6">
        <v>34.5</v>
      </c>
      <c r="I26" s="6">
        <v>14.5</v>
      </c>
      <c r="J26" s="6">
        <v>14</v>
      </c>
      <c r="K26" s="16" t="s">
        <v>17</v>
      </c>
      <c r="L26" s="16" t="s">
        <v>17</v>
      </c>
      <c r="M26" s="16" t="s">
        <v>17</v>
      </c>
      <c r="N26" s="15">
        <f t="shared" si="4"/>
        <v>393</v>
      </c>
      <c r="O26" s="15">
        <f t="shared" si="5"/>
        <v>43.666666666666664</v>
      </c>
      <c r="P26" s="12">
        <v>0</v>
      </c>
      <c r="Q26" s="17">
        <f>MAX(B26:M26)</f>
        <v>167</v>
      </c>
    </row>
    <row r="27" spans="1:18" x14ac:dyDescent="0.25">
      <c r="A27" s="10">
        <v>2022</v>
      </c>
      <c r="B27" s="24">
        <v>2.5</v>
      </c>
      <c r="C27" s="24">
        <v>0</v>
      </c>
      <c r="D27" s="24">
        <v>72</v>
      </c>
      <c r="E27" s="24">
        <v>52.5</v>
      </c>
      <c r="F27" s="24">
        <v>389</v>
      </c>
      <c r="G27" s="24">
        <v>188.5</v>
      </c>
      <c r="H27" s="24">
        <v>104</v>
      </c>
      <c r="I27" s="24">
        <v>77.5</v>
      </c>
      <c r="J27" s="24">
        <v>0</v>
      </c>
      <c r="K27" s="24">
        <v>32.5</v>
      </c>
      <c r="L27" s="24">
        <v>79</v>
      </c>
      <c r="M27" s="24">
        <v>23</v>
      </c>
      <c r="N27" s="35">
        <f t="shared" si="4"/>
        <v>1020.5</v>
      </c>
      <c r="O27" s="15">
        <f t="shared" si="5"/>
        <v>85.041666666666671</v>
      </c>
      <c r="P27" s="12">
        <v>0</v>
      </c>
      <c r="Q27" s="17">
        <f>MAX(B27:M27)</f>
        <v>389</v>
      </c>
    </row>
    <row r="28" spans="1:18" x14ac:dyDescent="0.25">
      <c r="A28" s="10">
        <v>2023</v>
      </c>
      <c r="B28" s="33">
        <v>43.5</v>
      </c>
      <c r="C28" s="33">
        <v>25</v>
      </c>
      <c r="D28" s="33">
        <v>13.5</v>
      </c>
      <c r="E28" s="33">
        <v>34.5</v>
      </c>
      <c r="F28" s="33">
        <v>115.3</v>
      </c>
      <c r="G28" s="33">
        <v>146</v>
      </c>
      <c r="H28" s="33">
        <v>81.8</v>
      </c>
      <c r="I28" s="33">
        <v>35.200000000000003</v>
      </c>
      <c r="J28" s="33">
        <v>15.9</v>
      </c>
      <c r="K28" s="33">
        <v>0</v>
      </c>
      <c r="L28" s="33">
        <v>1.1000000000000001</v>
      </c>
      <c r="M28" s="6">
        <v>12.2</v>
      </c>
      <c r="N28" s="34">
        <f t="shared" si="4"/>
        <v>524</v>
      </c>
      <c r="O28" s="34">
        <f t="shared" si="5"/>
        <v>43.666666666666664</v>
      </c>
      <c r="P28" s="34">
        <f t="shared" ref="P28" si="7">MIN(B28:M28)</f>
        <v>0</v>
      </c>
      <c r="Q28" s="34">
        <f t="shared" ref="Q28" si="8">MAX(B28:M28)</f>
        <v>146</v>
      </c>
    </row>
    <row r="29" spans="1:18" x14ac:dyDescent="0.25">
      <c r="A29" s="7" t="s">
        <v>19</v>
      </c>
      <c r="B29" s="8">
        <f>AVERAGE(B5:B28)</f>
        <v>58.779166666666669</v>
      </c>
      <c r="C29" s="8">
        <f t="shared" ref="C29:M29" si="9">AVERAGE(C5:C28)</f>
        <v>41.6875</v>
      </c>
      <c r="D29" s="8">
        <f t="shared" si="9"/>
        <v>53.9375</v>
      </c>
      <c r="E29" s="8">
        <f t="shared" si="9"/>
        <v>68.504166666666663</v>
      </c>
      <c r="F29" s="8">
        <f t="shared" si="9"/>
        <v>113.02608695652175</v>
      </c>
      <c r="G29" s="8">
        <f t="shared" si="9"/>
        <v>98.195652173913047</v>
      </c>
      <c r="H29" s="8">
        <f t="shared" si="9"/>
        <v>84.24166666666666</v>
      </c>
      <c r="I29" s="8">
        <f t="shared" si="9"/>
        <v>44.9375</v>
      </c>
      <c r="J29" s="8">
        <f t="shared" si="9"/>
        <v>25.799999999999997</v>
      </c>
      <c r="K29" s="8">
        <f t="shared" si="9"/>
        <v>22.104545454545455</v>
      </c>
      <c r="L29" s="8">
        <f t="shared" si="9"/>
        <v>15.266666666666667</v>
      </c>
      <c r="M29" s="8">
        <f t="shared" si="9"/>
        <v>14.961904761904762</v>
      </c>
      <c r="N29" s="8">
        <f>AVERAGE(N5:N28)</f>
        <v>627.02083333333337</v>
      </c>
      <c r="O29" s="8">
        <f t="shared" ref="O29:Q29" si="10">AVERAGE(O5:O28)</f>
        <v>54.525173611111121</v>
      </c>
      <c r="P29" s="8">
        <f t="shared" si="10"/>
        <v>0.66666666666666663</v>
      </c>
      <c r="Q29" s="8">
        <f t="shared" si="10"/>
        <v>177.47916666666666</v>
      </c>
    </row>
    <row r="30" spans="1:18" x14ac:dyDescent="0.25">
      <c r="A30" t="s">
        <v>21</v>
      </c>
    </row>
  </sheetData>
  <mergeCells count="1">
    <mergeCell ref="A3:A4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Emdagro</dc:creator>
  <cp:lastModifiedBy>Emdagro</cp:lastModifiedBy>
  <dcterms:created xsi:type="dcterms:W3CDTF">2022-01-18T12:46:18Z</dcterms:created>
  <dcterms:modified xsi:type="dcterms:W3CDTF">2024-08-26T14:06:59Z</dcterms:modified>
</cp:coreProperties>
</file>