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35" windowWidth="14355" windowHeight="408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O29" i="1" l="1"/>
  <c r="P29" i="1"/>
  <c r="Q29" i="1"/>
  <c r="N29" i="1"/>
  <c r="D29" i="1"/>
  <c r="E29" i="1"/>
  <c r="F29" i="1"/>
  <c r="G29" i="1"/>
  <c r="H29" i="1"/>
  <c r="I29" i="1"/>
  <c r="J29" i="1"/>
  <c r="K29" i="1"/>
  <c r="L29" i="1"/>
  <c r="M29" i="1"/>
  <c r="C29" i="1"/>
  <c r="B29" i="1"/>
  <c r="Q28" i="1"/>
  <c r="P28" i="1"/>
  <c r="O28" i="1"/>
  <c r="N28" i="1"/>
  <c r="Q27" i="1" l="1"/>
  <c r="P27" i="1"/>
  <c r="O27" i="1"/>
  <c r="N27" i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5" i="1"/>
  <c r="P16" i="1"/>
  <c r="P17" i="1"/>
  <c r="P18" i="1"/>
  <c r="P19" i="1"/>
  <c r="P20" i="1"/>
  <c r="P21" i="1"/>
  <c r="P22" i="1"/>
  <c r="P23" i="1"/>
  <c r="P24" i="1"/>
  <c r="P25" i="1"/>
  <c r="P26" i="1"/>
  <c r="P6" i="1"/>
  <c r="P7" i="1"/>
  <c r="P8" i="1"/>
  <c r="P9" i="1"/>
  <c r="P10" i="1"/>
  <c r="P11" i="1"/>
  <c r="P12" i="1"/>
  <c r="P13" i="1"/>
  <c r="P14" i="1"/>
  <c r="P15" i="1"/>
  <c r="P5" i="1"/>
  <c r="O21" i="1"/>
  <c r="O22" i="1"/>
  <c r="O23" i="1"/>
  <c r="O24" i="1"/>
  <c r="O25" i="1"/>
  <c r="O26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5" i="1"/>
  <c r="N18" i="1"/>
  <c r="N19" i="1"/>
  <c r="N20" i="1"/>
  <c r="N21" i="1"/>
  <c r="N22" i="1"/>
  <c r="N23" i="1"/>
  <c r="N24" i="1"/>
  <c r="N25" i="1"/>
  <c r="N26" i="1"/>
  <c r="N6" i="1"/>
  <c r="N7" i="1"/>
  <c r="N8" i="1"/>
  <c r="N9" i="1"/>
  <c r="N10" i="1"/>
  <c r="N11" i="1"/>
  <c r="N12" i="1"/>
  <c r="N13" i="1"/>
  <c r="N14" i="1"/>
  <c r="N15" i="1"/>
  <c r="N16" i="1"/>
  <c r="N17" i="1"/>
  <c r="N5" i="1"/>
</calcChain>
</file>

<file path=xl/sharedStrings.xml><?xml version="1.0" encoding="utf-8"?>
<sst xmlns="http://schemas.openxmlformats.org/spreadsheetml/2006/main" count="36" uniqueCount="24">
  <si>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</si>
  <si>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</si>
  <si>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</si>
  <si>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</si>
  <si>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</si>
  <si>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</si>
  <si>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</si>
  <si>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</si>
  <si>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</si>
  <si>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</si>
  <si>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</si>
  <si>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</si>
  <si>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</si>
  <si>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</si>
  <si>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</si>
  <si>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</si>
  <si>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</si>
  <si>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</si>
  <si>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</si>
  <si>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</si>
  <si>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ELABORAÇÃO: ASPLAN</t>
  </si>
  <si>
    <t>Fonte: Esloc Poço Verde</t>
  </si>
  <si>
    <t>23.8</t>
  </si>
  <si>
    <t xml:space="preserve"> SERIE HISTORICA PLUVIOSIDADE POÇO VERDE 2000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</si>
</sst>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2" xfId="0" applyBorder="1"/>
    <xf numFmtId="0" fontId="0" fillId="0" borderId="3" xfId="0" applyBorder="1"/>
    <xf numFmtId="167" fontId="6" fillId="2" borderId="1" xfId="1" applyNumberFormat="1" applyFont="1" applyFill="1" applyBorder="1" applyAlignment="1" applyProtection="1">
      <alignment horizontal="right"/>
    </xf>
    <xf numFmtId="167" fontId="6" fillId="0" borderId="1" xfId="1" applyNumberFormat="1" applyFont="1" applyFill="1" applyBorder="1" applyAlignment="1" applyProtection="1">
      <alignment horizontal="right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8" fillId="2" borderId="1" xfId="0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165" fontId="4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0" fontId="0" fillId="0" borderId="7" xfId="0" applyBorder="1"/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7" fontId="4" fillId="0" borderId="1" xfId="1" applyNumberFormat="1" applyFont="1" applyFill="1" applyBorder="1" applyAlignment="1" applyProtection="1">
      <alignment horizontal="right"/>
    </xf>
    <xf numFmtId="167" fontId="4" fillId="2" borderId="1" xfId="1" applyNumberFormat="1" applyFont="1" applyFill="1" applyBorder="1" applyAlignment="1" applyProtection="1">
      <alignment horizontal="right"/>
    </xf>
    <xf numFmtId="165" fontId="5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/>
    <xf numFmtId="164" fontId="2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2" fillId="0" borderId="1" xfId="0" applyNumberFormat="1" applyFont="1" applyFill="1" applyBorder="1"/>
    <xf numFmtId="0" fontId="2" fillId="0" borderId="1" xfId="0" applyFont="1" applyFill="1" applyBorder="1"/>
    <xf numFmtId="166" fontId="6" fillId="0" borderId="1" xfId="1" applyNumberFormat="1" applyFont="1" applyFill="1" applyBorder="1" applyAlignment="1">
      <alignment horizontal="right"/>
    </xf>
    <xf numFmtId="167" fontId="3" fillId="0" borderId="1" xfId="1" applyNumberFormat="1" applyFont="1" applyFill="1" applyBorder="1" applyProtection="1"/>
    <xf numFmtId="164" fontId="3" fillId="0" borderId="1" xfId="1" applyNumberFormat="1" applyFont="1" applyFill="1" applyBorder="1" applyAlignment="1" applyProtection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 applyAlignment="1" applyProtection="1">
      <alignment horizontal="center"/>
    </xf>
    <xf numFmtId="164" fontId="2" fillId="2" borderId="1" xfId="2" applyNumberFormat="1" applyFont="1" applyFill="1" applyBorder="1" applyAlignment="1" applyProtection="1">
      <protection hidden="1"/>
    </xf>
    <xf numFmtId="164" fontId="2" fillId="2" borderId="1" xfId="1" applyNumberFormat="1" applyFont="1" applyFill="1" applyBorder="1" applyAlignment="1" applyProtection="1"/>
    <xf numFmtId="0" fontId="0" fillId="0" borderId="0" xfId="0" applyBorder="1"/>
    <xf numFmtId="165" fontId="5" fillId="0" borderId="0" xfId="0" applyNumberFormat="1" applyFont="1" applyBorder="1" applyAlignment="1">
      <alignment horizontal="right"/>
    </xf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4" xfId="0" applyFont="1" applyBorder="1" applyAlignment="1"/>
    <xf numFmtId="0" fontId="5" fillId="0" borderId="2" xfId="0" applyFont="1" applyBorder="1"/>
    <xf numFmtId="0" fontId="5" fillId="0" borderId="1" xfId="0" applyFont="1" applyBorder="1" applyAlignment="1"/>
    <xf numFmtId="0" fontId="10" fillId="0" borderId="0" xfId="0" applyFont="1"/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vertical="center"/>
    </xf>
  </cellXfs>
  <cellStyles count="3">
    <cellStyle name="Normal" xfId="0" builtinId="0"/>
    <cellStyle name="Separador de milhares_201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S46" sqref="S46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7" x14ac:dyDescent="0.25">
      <c r="A1" t="s">
        <v>23</v>
      </c>
    </row>
    <row r="2" spans="1:17" ht="15.75" thickBot="1" x14ac:dyDescent="0.3"/>
    <row r="3" spans="1:17" ht="15.75" thickBot="1" x14ac:dyDescent="0.3">
      <c r="A3" s="39"/>
      <c r="B3" s="40"/>
      <c r="C3" s="1"/>
      <c r="D3" s="1"/>
      <c r="E3" s="1"/>
      <c r="F3" s="1"/>
      <c r="G3" s="40" t="s">
        <v>18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41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30" t="s">
        <v>16</v>
      </c>
    </row>
    <row r="5" spans="1:17" x14ac:dyDescent="0.25">
      <c r="A5" s="13">
        <v>2000</v>
      </c>
      <c r="B5" s="20">
        <v>11.2</v>
      </c>
      <c r="C5" s="20">
        <v>79.5</v>
      </c>
      <c r="D5" s="20">
        <v>83.3</v>
      </c>
      <c r="E5" s="20">
        <v>119.8</v>
      </c>
      <c r="F5" s="20">
        <v>44.8</v>
      </c>
      <c r="G5" s="20">
        <v>109.8</v>
      </c>
      <c r="H5" s="20">
        <v>34.799999999999997</v>
      </c>
      <c r="I5" s="20">
        <v>76.3</v>
      </c>
      <c r="J5" s="20">
        <v>64</v>
      </c>
      <c r="K5" s="21">
        <v>0</v>
      </c>
      <c r="L5" s="20">
        <v>73.2</v>
      </c>
      <c r="M5" s="20">
        <v>86.7</v>
      </c>
      <c r="N5" s="27">
        <f>SUM(B5:M5)</f>
        <v>783.40000000000009</v>
      </c>
      <c r="O5" s="27">
        <f>AVERAGE(B5:M5)</f>
        <v>65.283333333333346</v>
      </c>
      <c r="P5" s="28">
        <f>MIN(B5:M5)</f>
        <v>0</v>
      </c>
      <c r="Q5" s="27">
        <f>MAX(B5:M5)</f>
        <v>119.8</v>
      </c>
    </row>
    <row r="6" spans="1:17" x14ac:dyDescent="0.25">
      <c r="A6" s="10">
        <v>2001</v>
      </c>
      <c r="B6" s="20">
        <v>19.5</v>
      </c>
      <c r="C6" s="21">
        <v>0</v>
      </c>
      <c r="D6" s="20">
        <v>33.700000000000003</v>
      </c>
      <c r="E6" s="20">
        <v>20</v>
      </c>
      <c r="F6" s="20">
        <v>3.7</v>
      </c>
      <c r="G6" s="20">
        <v>71.2</v>
      </c>
      <c r="H6" s="20">
        <v>45.7</v>
      </c>
      <c r="I6" s="20">
        <v>55.8</v>
      </c>
      <c r="J6" s="20">
        <v>59.7</v>
      </c>
      <c r="K6" s="20">
        <v>35.5</v>
      </c>
      <c r="L6" s="21">
        <v>0</v>
      </c>
      <c r="M6" s="20">
        <v>22.8</v>
      </c>
      <c r="N6" s="27">
        <f t="shared" ref="N6:N28" si="0">SUM(B6:M6)</f>
        <v>367.6</v>
      </c>
      <c r="O6" s="27">
        <f t="shared" ref="O6:O28" si="1">AVERAGE(B6:M6)</f>
        <v>30.633333333333336</v>
      </c>
      <c r="P6" s="28">
        <f t="shared" ref="P6:P28" si="2">MIN(B6:M6)</f>
        <v>0</v>
      </c>
      <c r="Q6" s="27">
        <f t="shared" ref="Q6:Q28" si="3">MAX(B6:M6)</f>
        <v>71.2</v>
      </c>
    </row>
    <row r="7" spans="1:17" x14ac:dyDescent="0.25">
      <c r="A7" s="10">
        <v>2002</v>
      </c>
      <c r="B7" s="20">
        <v>125.5</v>
      </c>
      <c r="C7" s="20">
        <v>51.3</v>
      </c>
      <c r="D7" s="20">
        <v>23.5</v>
      </c>
      <c r="E7" s="20">
        <v>41.2</v>
      </c>
      <c r="F7" s="20">
        <v>60.3</v>
      </c>
      <c r="G7" s="20">
        <v>81.7</v>
      </c>
      <c r="H7" s="20">
        <v>60.2</v>
      </c>
      <c r="I7" s="22" t="s">
        <v>17</v>
      </c>
      <c r="J7" s="20">
        <v>17.3</v>
      </c>
      <c r="K7" s="22" t="s">
        <v>17</v>
      </c>
      <c r="L7" s="22" t="s">
        <v>17</v>
      </c>
      <c r="M7" s="23" t="s">
        <v>17</v>
      </c>
      <c r="N7" s="27">
        <f t="shared" si="0"/>
        <v>461</v>
      </c>
      <c r="O7" s="27">
        <f t="shared" si="1"/>
        <v>57.625</v>
      </c>
      <c r="P7" s="28">
        <f t="shared" si="2"/>
        <v>17.3</v>
      </c>
      <c r="Q7" s="27">
        <f t="shared" si="3"/>
        <v>125.5</v>
      </c>
    </row>
    <row r="8" spans="1:17" x14ac:dyDescent="0.25">
      <c r="A8" s="10">
        <v>2003</v>
      </c>
      <c r="B8" s="24">
        <v>40</v>
      </c>
      <c r="C8" s="25">
        <v>12.2</v>
      </c>
      <c r="D8" s="25">
        <v>37.700000000000003</v>
      </c>
      <c r="E8" s="25">
        <v>12.8</v>
      </c>
      <c r="F8" s="25">
        <v>118.9</v>
      </c>
      <c r="G8" s="25">
        <v>50.7</v>
      </c>
      <c r="H8" s="24">
        <v>31</v>
      </c>
      <c r="I8" s="25">
        <v>40.299999999999997</v>
      </c>
      <c r="J8" s="25">
        <v>18.7</v>
      </c>
      <c r="K8" s="25">
        <v>40.299999999999997</v>
      </c>
      <c r="L8" s="24">
        <v>58</v>
      </c>
      <c r="M8" s="23" t="s">
        <v>17</v>
      </c>
      <c r="N8" s="27">
        <f t="shared" si="0"/>
        <v>460.6</v>
      </c>
      <c r="O8" s="27">
        <f t="shared" si="1"/>
        <v>41.872727272727275</v>
      </c>
      <c r="P8" s="28">
        <f t="shared" si="2"/>
        <v>12.2</v>
      </c>
      <c r="Q8" s="27">
        <f t="shared" si="3"/>
        <v>118.9</v>
      </c>
    </row>
    <row r="9" spans="1:17" x14ac:dyDescent="0.25">
      <c r="A9" s="10">
        <v>2004</v>
      </c>
      <c r="B9" s="31">
        <v>289.16666666666669</v>
      </c>
      <c r="C9" s="31">
        <v>148.83333333333334</v>
      </c>
      <c r="D9" s="31">
        <v>10.333333333333334</v>
      </c>
      <c r="E9" s="31">
        <v>6.666666666666667</v>
      </c>
      <c r="F9" s="31">
        <v>83.5</v>
      </c>
      <c r="G9" s="31">
        <v>63.5</v>
      </c>
      <c r="H9" s="31">
        <v>80.833333333333329</v>
      </c>
      <c r="I9" s="31">
        <v>41.5</v>
      </c>
      <c r="J9" s="31">
        <v>8.5</v>
      </c>
      <c r="K9" s="31">
        <v>6.5</v>
      </c>
      <c r="L9" s="31">
        <v>34.166666666666664</v>
      </c>
      <c r="M9" s="32">
        <v>0</v>
      </c>
      <c r="N9" s="27">
        <f t="shared" si="0"/>
        <v>773.5</v>
      </c>
      <c r="O9" s="27">
        <f t="shared" si="1"/>
        <v>64.458333333333329</v>
      </c>
      <c r="P9" s="28">
        <f t="shared" si="2"/>
        <v>0</v>
      </c>
      <c r="Q9" s="27">
        <f t="shared" si="3"/>
        <v>289.16666666666669</v>
      </c>
    </row>
    <row r="10" spans="1:17" x14ac:dyDescent="0.25">
      <c r="A10" s="10">
        <v>2005</v>
      </c>
      <c r="B10" s="11">
        <v>19</v>
      </c>
      <c r="C10" s="11">
        <v>105.16666666666667</v>
      </c>
      <c r="D10" s="11">
        <v>106.83333333333333</v>
      </c>
      <c r="E10" s="11">
        <v>65.333333333333329</v>
      </c>
      <c r="F10" s="11">
        <v>46.666666666666664</v>
      </c>
      <c r="G10" s="11">
        <v>60.5</v>
      </c>
      <c r="H10" s="11">
        <v>88.833333333333329</v>
      </c>
      <c r="I10" s="11">
        <v>69</v>
      </c>
      <c r="J10" s="12">
        <v>0</v>
      </c>
      <c r="K10" s="12">
        <v>0</v>
      </c>
      <c r="L10" s="12">
        <v>0</v>
      </c>
      <c r="M10" s="11">
        <v>24.833333333333332</v>
      </c>
      <c r="N10" s="27">
        <f t="shared" si="0"/>
        <v>586.16666666666663</v>
      </c>
      <c r="O10" s="27">
        <f t="shared" si="1"/>
        <v>48.847222222222221</v>
      </c>
      <c r="P10" s="28">
        <f t="shared" si="2"/>
        <v>0</v>
      </c>
      <c r="Q10" s="27">
        <f t="shared" si="3"/>
        <v>106.83333333333333</v>
      </c>
    </row>
    <row r="11" spans="1:17" x14ac:dyDescent="0.25">
      <c r="A11" s="10">
        <v>2006</v>
      </c>
      <c r="B11" s="12">
        <v>0</v>
      </c>
      <c r="C11" s="12">
        <v>0</v>
      </c>
      <c r="D11" s="11">
        <v>45</v>
      </c>
      <c r="E11" s="11">
        <v>91.5</v>
      </c>
      <c r="F11" s="11">
        <v>85.5</v>
      </c>
      <c r="G11" s="11">
        <v>183.83333333333334</v>
      </c>
      <c r="H11" s="11">
        <v>138.33333333333334</v>
      </c>
      <c r="I11" s="11">
        <v>52.666666666666664</v>
      </c>
      <c r="J11" s="11">
        <v>23.5</v>
      </c>
      <c r="K11" s="11">
        <v>20.666666666666668</v>
      </c>
      <c r="L11" s="11">
        <v>39</v>
      </c>
      <c r="M11" s="12">
        <v>0</v>
      </c>
      <c r="N11" s="27">
        <f t="shared" si="0"/>
        <v>680</v>
      </c>
      <c r="O11" s="27">
        <f t="shared" si="1"/>
        <v>56.666666666666664</v>
      </c>
      <c r="P11" s="28">
        <f t="shared" si="2"/>
        <v>0</v>
      </c>
      <c r="Q11" s="27">
        <f t="shared" si="3"/>
        <v>183.83333333333334</v>
      </c>
    </row>
    <row r="12" spans="1:17" x14ac:dyDescent="0.25">
      <c r="A12" s="10">
        <v>2007</v>
      </c>
      <c r="B12" s="12">
        <v>0</v>
      </c>
      <c r="C12" s="11">
        <v>136.6</v>
      </c>
      <c r="D12" s="11">
        <v>114.2</v>
      </c>
      <c r="E12" s="11">
        <v>49.8</v>
      </c>
      <c r="F12" s="11">
        <v>104.2</v>
      </c>
      <c r="G12" s="11">
        <v>69.599999999999994</v>
      </c>
      <c r="H12" s="11">
        <v>42.2</v>
      </c>
      <c r="I12" s="11">
        <v>63.6</v>
      </c>
      <c r="J12" s="11">
        <v>29.4</v>
      </c>
      <c r="K12" s="11">
        <v>6.4</v>
      </c>
      <c r="L12" s="12">
        <v>0</v>
      </c>
      <c r="M12" s="11">
        <v>57.8</v>
      </c>
      <c r="N12" s="27">
        <f t="shared" si="0"/>
        <v>673.8</v>
      </c>
      <c r="O12" s="27">
        <f t="shared" si="1"/>
        <v>56.15</v>
      </c>
      <c r="P12" s="28">
        <f t="shared" si="2"/>
        <v>0</v>
      </c>
      <c r="Q12" s="27">
        <f t="shared" si="3"/>
        <v>136.6</v>
      </c>
    </row>
    <row r="13" spans="1:17" x14ac:dyDescent="0.25">
      <c r="A13" s="10">
        <v>2008</v>
      </c>
      <c r="B13" s="11">
        <v>2.2000000000000002</v>
      </c>
      <c r="C13" s="11">
        <v>71.2</v>
      </c>
      <c r="D13" s="11">
        <v>92.6</v>
      </c>
      <c r="E13" s="11">
        <v>53.8</v>
      </c>
      <c r="F13" s="11">
        <v>70.400000000000006</v>
      </c>
      <c r="G13" s="11">
        <v>46.75</v>
      </c>
      <c r="H13" s="11">
        <v>44</v>
      </c>
      <c r="I13" s="11">
        <v>36.5</v>
      </c>
      <c r="J13" s="12">
        <v>0</v>
      </c>
      <c r="K13" s="12">
        <v>0</v>
      </c>
      <c r="L13" s="26" t="s">
        <v>17</v>
      </c>
      <c r="M13" s="26" t="s">
        <v>17</v>
      </c>
      <c r="N13" s="27">
        <f t="shared" si="0"/>
        <v>417.45000000000005</v>
      </c>
      <c r="O13" s="27">
        <f t="shared" si="1"/>
        <v>41.745000000000005</v>
      </c>
      <c r="P13" s="28">
        <f t="shared" si="2"/>
        <v>0</v>
      </c>
      <c r="Q13" s="27">
        <f t="shared" si="3"/>
        <v>92.6</v>
      </c>
    </row>
    <row r="14" spans="1:17" x14ac:dyDescent="0.25">
      <c r="A14" s="10">
        <v>2009</v>
      </c>
      <c r="B14" s="14">
        <v>0</v>
      </c>
      <c r="C14" s="14">
        <v>3.2</v>
      </c>
      <c r="D14" s="14">
        <v>0</v>
      </c>
      <c r="E14" s="14">
        <v>65.599999999999994</v>
      </c>
      <c r="F14" s="14">
        <v>250.8</v>
      </c>
      <c r="G14" s="14">
        <v>62.8</v>
      </c>
      <c r="H14" s="15">
        <v>63.8</v>
      </c>
      <c r="I14" s="14">
        <v>48</v>
      </c>
      <c r="J14" s="14">
        <v>5.5</v>
      </c>
      <c r="K14" s="14">
        <v>0</v>
      </c>
      <c r="L14" s="14">
        <v>0</v>
      </c>
      <c r="M14" s="14">
        <v>0</v>
      </c>
      <c r="N14" s="27">
        <f t="shared" si="0"/>
        <v>499.70000000000005</v>
      </c>
      <c r="O14" s="27">
        <f t="shared" si="1"/>
        <v>41.641666666666673</v>
      </c>
      <c r="P14" s="28">
        <f t="shared" si="2"/>
        <v>0</v>
      </c>
      <c r="Q14" s="27">
        <f t="shared" si="3"/>
        <v>250.8</v>
      </c>
    </row>
    <row r="15" spans="1:17" x14ac:dyDescent="0.25">
      <c r="A15" s="10">
        <v>2010</v>
      </c>
      <c r="B15" s="16">
        <v>23</v>
      </c>
      <c r="C15" s="16">
        <v>42.2</v>
      </c>
      <c r="D15" s="33">
        <v>46.6</v>
      </c>
      <c r="E15" s="16">
        <v>108.8</v>
      </c>
      <c r="F15" s="16">
        <v>43.6</v>
      </c>
      <c r="G15" s="16">
        <v>144.80000000000001</v>
      </c>
      <c r="H15" s="16">
        <v>122.4</v>
      </c>
      <c r="I15" s="16">
        <v>72.2</v>
      </c>
      <c r="J15" s="16">
        <v>48.8</v>
      </c>
      <c r="K15" s="4" t="s">
        <v>17</v>
      </c>
      <c r="L15" s="4" t="s">
        <v>17</v>
      </c>
      <c r="M15" s="4" t="s">
        <v>17</v>
      </c>
      <c r="N15" s="27">
        <f t="shared" si="0"/>
        <v>652.40000000000009</v>
      </c>
      <c r="O15" s="27">
        <f t="shared" si="1"/>
        <v>72.488888888888894</v>
      </c>
      <c r="P15" s="28">
        <f t="shared" si="2"/>
        <v>23</v>
      </c>
      <c r="Q15" s="27">
        <f t="shared" si="3"/>
        <v>144.80000000000001</v>
      </c>
    </row>
    <row r="16" spans="1:17" x14ac:dyDescent="0.25">
      <c r="A16" s="10">
        <v>2011</v>
      </c>
      <c r="B16" s="34">
        <v>66.2</v>
      </c>
      <c r="C16" s="34">
        <v>24.4</v>
      </c>
      <c r="D16" s="34">
        <v>149.80000000000001</v>
      </c>
      <c r="E16" s="34">
        <v>89</v>
      </c>
      <c r="F16" s="34">
        <v>82.4</v>
      </c>
      <c r="G16" s="34">
        <v>45.6</v>
      </c>
      <c r="H16" s="34">
        <v>56.4</v>
      </c>
      <c r="I16" s="34">
        <v>49.8</v>
      </c>
      <c r="J16" s="34">
        <v>22.2</v>
      </c>
      <c r="K16" s="3" t="s">
        <v>17</v>
      </c>
      <c r="L16" s="3" t="s">
        <v>17</v>
      </c>
      <c r="M16" s="3" t="s">
        <v>17</v>
      </c>
      <c r="N16" s="27">
        <f t="shared" si="0"/>
        <v>585.79999999999995</v>
      </c>
      <c r="O16" s="27">
        <f t="shared" si="1"/>
        <v>65.088888888888889</v>
      </c>
      <c r="P16" s="28">
        <f>MIN(B16:M16)</f>
        <v>22.2</v>
      </c>
      <c r="Q16" s="27">
        <f t="shared" si="3"/>
        <v>149.80000000000001</v>
      </c>
    </row>
    <row r="17" spans="1:17" x14ac:dyDescent="0.25">
      <c r="A17" s="10">
        <v>2012</v>
      </c>
      <c r="B17" s="35">
        <v>13.2</v>
      </c>
      <c r="C17" s="17">
        <v>23.8</v>
      </c>
      <c r="D17" s="17">
        <v>4</v>
      </c>
      <c r="E17" s="17">
        <v>0.4</v>
      </c>
      <c r="F17" s="17">
        <v>69.8</v>
      </c>
      <c r="G17" s="17">
        <v>23</v>
      </c>
      <c r="H17" s="17">
        <v>84.6</v>
      </c>
      <c r="I17" s="17">
        <v>50.8</v>
      </c>
      <c r="J17" s="17">
        <v>75.2</v>
      </c>
      <c r="K17" s="17">
        <v>157.4</v>
      </c>
      <c r="L17" s="17">
        <v>21.2</v>
      </c>
      <c r="M17" s="17">
        <v>87.6</v>
      </c>
      <c r="N17" s="27">
        <f t="shared" si="0"/>
        <v>611</v>
      </c>
      <c r="O17" s="27">
        <f t="shared" si="1"/>
        <v>50.916666666666664</v>
      </c>
      <c r="P17" s="28">
        <f t="shared" si="2"/>
        <v>0.4</v>
      </c>
      <c r="Q17" s="27">
        <f t="shared" si="3"/>
        <v>157.4</v>
      </c>
    </row>
    <row r="18" spans="1:17" x14ac:dyDescent="0.25">
      <c r="A18" s="10">
        <v>2013</v>
      </c>
      <c r="B18" s="9">
        <v>20.6</v>
      </c>
      <c r="C18" s="9">
        <v>2.6</v>
      </c>
      <c r="D18" s="9">
        <v>0.2</v>
      </c>
      <c r="E18" s="9">
        <v>69</v>
      </c>
      <c r="F18" s="9">
        <v>9.1999999999999993</v>
      </c>
      <c r="G18" s="9">
        <v>40.4</v>
      </c>
      <c r="H18" s="9">
        <v>170.2</v>
      </c>
      <c r="I18" s="9">
        <v>68.400000000000006</v>
      </c>
      <c r="J18" s="9">
        <v>65</v>
      </c>
      <c r="K18" s="9">
        <v>86.4</v>
      </c>
      <c r="L18" s="9">
        <v>28.4</v>
      </c>
      <c r="M18" s="9">
        <v>56</v>
      </c>
      <c r="N18" s="27">
        <f>SUM(B18:M18)</f>
        <v>616.4</v>
      </c>
      <c r="O18" s="27">
        <f t="shared" si="1"/>
        <v>51.366666666666667</v>
      </c>
      <c r="P18" s="28">
        <f t="shared" si="2"/>
        <v>0.2</v>
      </c>
      <c r="Q18" s="27">
        <f t="shared" si="3"/>
        <v>170.2</v>
      </c>
    </row>
    <row r="19" spans="1:17" x14ac:dyDescent="0.25">
      <c r="A19" s="10">
        <v>2014</v>
      </c>
      <c r="B19" s="9">
        <v>54.8</v>
      </c>
      <c r="C19" s="9">
        <v>36.799999999999997</v>
      </c>
      <c r="D19" s="9">
        <v>35.799999999999997</v>
      </c>
      <c r="E19" s="9">
        <v>43.4</v>
      </c>
      <c r="F19" s="9">
        <v>71.599999999999994</v>
      </c>
      <c r="G19" s="9">
        <v>97.7</v>
      </c>
      <c r="H19" s="9">
        <v>112.2</v>
      </c>
      <c r="I19" s="9">
        <v>68.400000000000006</v>
      </c>
      <c r="J19" s="9">
        <v>30</v>
      </c>
      <c r="K19" s="9">
        <v>33</v>
      </c>
      <c r="L19" s="9">
        <v>83</v>
      </c>
      <c r="M19" s="9">
        <v>45.4</v>
      </c>
      <c r="N19" s="27">
        <f t="shared" si="0"/>
        <v>712.09999999999991</v>
      </c>
      <c r="O19" s="27">
        <f t="shared" si="1"/>
        <v>59.341666666666661</v>
      </c>
      <c r="P19" s="28">
        <f t="shared" si="2"/>
        <v>30</v>
      </c>
      <c r="Q19" s="27">
        <f t="shared" si="3"/>
        <v>112.2</v>
      </c>
    </row>
    <row r="20" spans="1:17" x14ac:dyDescent="0.25">
      <c r="A20" s="10">
        <v>2015</v>
      </c>
      <c r="B20" s="9">
        <v>10.4</v>
      </c>
      <c r="C20" s="9">
        <v>16.2</v>
      </c>
      <c r="D20" s="9">
        <v>5.2</v>
      </c>
      <c r="E20" s="9">
        <v>140</v>
      </c>
      <c r="F20" s="9">
        <v>142.19999999999999</v>
      </c>
      <c r="G20" s="9">
        <v>146.4</v>
      </c>
      <c r="H20" s="9">
        <v>62.8</v>
      </c>
      <c r="I20" s="9">
        <v>42.2</v>
      </c>
      <c r="J20" s="9">
        <v>17</v>
      </c>
      <c r="K20" s="9">
        <v>4.5999999999999996</v>
      </c>
      <c r="L20" s="9">
        <v>0.8</v>
      </c>
      <c r="M20" s="9">
        <v>0</v>
      </c>
      <c r="N20" s="27">
        <f t="shared" si="0"/>
        <v>587.79999999999995</v>
      </c>
      <c r="O20" s="27">
        <f t="shared" si="1"/>
        <v>48.983333333333327</v>
      </c>
      <c r="P20" s="28">
        <f t="shared" si="2"/>
        <v>0</v>
      </c>
      <c r="Q20" s="27">
        <f t="shared" si="3"/>
        <v>146.4</v>
      </c>
    </row>
    <row r="21" spans="1:17" x14ac:dyDescent="0.25">
      <c r="A21" s="10">
        <v>2016</v>
      </c>
      <c r="B21" s="6">
        <v>114.7</v>
      </c>
      <c r="C21" s="6">
        <v>16.600000000000001</v>
      </c>
      <c r="D21" s="6">
        <v>7.4</v>
      </c>
      <c r="E21" s="6">
        <v>31.4</v>
      </c>
      <c r="F21" s="6">
        <v>164</v>
      </c>
      <c r="G21" s="6">
        <v>67.8</v>
      </c>
      <c r="H21" s="6">
        <v>40</v>
      </c>
      <c r="I21" s="6">
        <v>33.299999999999997</v>
      </c>
      <c r="J21" s="6">
        <v>19.2</v>
      </c>
      <c r="K21" s="6">
        <v>7.8</v>
      </c>
      <c r="L21" s="6">
        <v>2.4</v>
      </c>
      <c r="M21" s="6">
        <v>9.8000000000000007</v>
      </c>
      <c r="N21" s="27">
        <f t="shared" si="0"/>
        <v>514.4</v>
      </c>
      <c r="O21" s="27">
        <f>AVERAGE(B21:M21)</f>
        <v>42.866666666666667</v>
      </c>
      <c r="P21" s="28">
        <f t="shared" si="2"/>
        <v>2.4</v>
      </c>
      <c r="Q21" s="27">
        <f t="shared" si="3"/>
        <v>164</v>
      </c>
    </row>
    <row r="22" spans="1:17" x14ac:dyDescent="0.25">
      <c r="A22" s="10">
        <v>2017</v>
      </c>
      <c r="B22" s="6">
        <v>0.4</v>
      </c>
      <c r="C22" s="6">
        <v>5.8</v>
      </c>
      <c r="D22" s="6">
        <v>55</v>
      </c>
      <c r="E22" s="6">
        <v>83.8</v>
      </c>
      <c r="F22" s="6">
        <v>124.8</v>
      </c>
      <c r="G22" s="6">
        <v>47.6</v>
      </c>
      <c r="H22" s="6">
        <v>14.8</v>
      </c>
      <c r="I22" s="6">
        <v>23.6</v>
      </c>
      <c r="J22" s="6">
        <v>114.2</v>
      </c>
      <c r="K22" s="6">
        <v>26.8</v>
      </c>
      <c r="L22" s="6">
        <v>4.4000000000000004</v>
      </c>
      <c r="M22" s="6">
        <v>24.4</v>
      </c>
      <c r="N22" s="27">
        <f t="shared" si="0"/>
        <v>525.6</v>
      </c>
      <c r="O22" s="27">
        <f t="shared" si="1"/>
        <v>43.800000000000004</v>
      </c>
      <c r="P22" s="28">
        <f t="shared" si="2"/>
        <v>0.4</v>
      </c>
      <c r="Q22" s="27">
        <f t="shared" si="3"/>
        <v>124.8</v>
      </c>
    </row>
    <row r="23" spans="1:17" x14ac:dyDescent="0.25">
      <c r="A23" s="10">
        <v>2018</v>
      </c>
      <c r="B23" s="6">
        <v>7.2</v>
      </c>
      <c r="C23" s="6">
        <v>25</v>
      </c>
      <c r="D23" s="6">
        <v>27.6</v>
      </c>
      <c r="E23" s="6">
        <v>36</v>
      </c>
      <c r="F23" s="6">
        <v>59.8</v>
      </c>
      <c r="G23" s="6">
        <v>72</v>
      </c>
      <c r="H23" s="6">
        <v>31.5</v>
      </c>
      <c r="I23" s="6">
        <v>20.6</v>
      </c>
      <c r="J23" s="6">
        <v>1.8</v>
      </c>
      <c r="K23" s="6">
        <v>7.2</v>
      </c>
      <c r="L23" s="6">
        <v>21.2</v>
      </c>
      <c r="M23" s="6">
        <v>64.2</v>
      </c>
      <c r="N23" s="27">
        <f t="shared" si="0"/>
        <v>374.1</v>
      </c>
      <c r="O23" s="27">
        <f t="shared" si="1"/>
        <v>31.175000000000001</v>
      </c>
      <c r="P23" s="28">
        <f t="shared" si="2"/>
        <v>1.8</v>
      </c>
      <c r="Q23" s="27">
        <f t="shared" si="3"/>
        <v>72</v>
      </c>
    </row>
    <row r="24" spans="1:17" x14ac:dyDescent="0.25">
      <c r="A24" s="10">
        <v>2019</v>
      </c>
      <c r="B24" s="6">
        <v>8.5</v>
      </c>
      <c r="C24" s="6">
        <v>11</v>
      </c>
      <c r="D24" s="6">
        <v>75.5</v>
      </c>
      <c r="E24" s="6">
        <v>13</v>
      </c>
      <c r="F24" s="6">
        <v>33.5</v>
      </c>
      <c r="G24" s="6">
        <v>173.5</v>
      </c>
      <c r="H24" s="6">
        <v>125</v>
      </c>
      <c r="I24" s="6">
        <v>50.5</v>
      </c>
      <c r="J24" s="6">
        <v>14</v>
      </c>
      <c r="K24" s="6">
        <v>27.5</v>
      </c>
      <c r="L24" s="6">
        <v>1</v>
      </c>
      <c r="M24" s="6">
        <v>24</v>
      </c>
      <c r="N24" s="27">
        <f t="shared" si="0"/>
        <v>557</v>
      </c>
      <c r="O24" s="27">
        <f t="shared" si="1"/>
        <v>46.416666666666664</v>
      </c>
      <c r="P24" s="28">
        <f t="shared" si="2"/>
        <v>1</v>
      </c>
      <c r="Q24" s="27">
        <f t="shared" si="3"/>
        <v>173.5</v>
      </c>
    </row>
    <row r="25" spans="1:17" ht="15.75" x14ac:dyDescent="0.25">
      <c r="A25" s="10">
        <v>2020</v>
      </c>
      <c r="B25" s="5">
        <v>30</v>
      </c>
      <c r="C25" s="5">
        <v>28.5</v>
      </c>
      <c r="D25" s="5">
        <v>166.5</v>
      </c>
      <c r="E25" s="7">
        <v>185.5</v>
      </c>
      <c r="F25" s="7">
        <v>109.5</v>
      </c>
      <c r="G25" s="19">
        <v>134.5</v>
      </c>
      <c r="H25" s="19">
        <v>84</v>
      </c>
      <c r="I25" s="19">
        <v>65</v>
      </c>
      <c r="J25" s="19">
        <v>19</v>
      </c>
      <c r="K25" s="5">
        <v>11</v>
      </c>
      <c r="L25" s="5">
        <v>27.5</v>
      </c>
      <c r="M25" s="5">
        <v>5.5</v>
      </c>
      <c r="N25" s="27">
        <f t="shared" si="0"/>
        <v>866.5</v>
      </c>
      <c r="O25" s="27">
        <f t="shared" si="1"/>
        <v>72.208333333333329</v>
      </c>
      <c r="P25" s="28">
        <f t="shared" si="2"/>
        <v>5.5</v>
      </c>
      <c r="Q25" s="27">
        <f t="shared" si="3"/>
        <v>185.5</v>
      </c>
    </row>
    <row r="26" spans="1:17" ht="15.75" x14ac:dyDescent="0.25">
      <c r="A26" s="10">
        <v>2021</v>
      </c>
      <c r="B26" s="5">
        <v>22</v>
      </c>
      <c r="C26" s="5">
        <v>0</v>
      </c>
      <c r="D26" s="5">
        <v>116</v>
      </c>
      <c r="E26" s="7">
        <v>114.5</v>
      </c>
      <c r="F26" s="7">
        <v>61.5</v>
      </c>
      <c r="G26" s="8">
        <v>30.5</v>
      </c>
      <c r="H26" s="8">
        <v>119</v>
      </c>
      <c r="I26" s="8">
        <v>43</v>
      </c>
      <c r="J26" s="8">
        <v>4.5</v>
      </c>
      <c r="K26" s="5">
        <v>24</v>
      </c>
      <c r="L26" s="5">
        <v>110</v>
      </c>
      <c r="M26" s="5">
        <v>114</v>
      </c>
      <c r="N26" s="27">
        <f t="shared" si="0"/>
        <v>759</v>
      </c>
      <c r="O26" s="27">
        <f t="shared" si="1"/>
        <v>63.25</v>
      </c>
      <c r="P26" s="28">
        <f t="shared" si="2"/>
        <v>0</v>
      </c>
      <c r="Q26" s="27">
        <f t="shared" si="3"/>
        <v>119</v>
      </c>
    </row>
    <row r="27" spans="1:17" x14ac:dyDescent="0.25">
      <c r="A27" s="10">
        <v>2022</v>
      </c>
      <c r="B27" s="38">
        <v>57.5</v>
      </c>
      <c r="C27" s="38">
        <v>2</v>
      </c>
      <c r="D27" s="38">
        <v>82</v>
      </c>
      <c r="E27" s="38">
        <v>70</v>
      </c>
      <c r="F27" s="38">
        <v>78</v>
      </c>
      <c r="G27" s="38">
        <v>52.5</v>
      </c>
      <c r="H27" s="38">
        <v>91.5</v>
      </c>
      <c r="I27" s="38">
        <v>74</v>
      </c>
      <c r="J27" s="38">
        <v>9</v>
      </c>
      <c r="K27" s="38">
        <v>11</v>
      </c>
      <c r="L27" s="38">
        <v>183.5</v>
      </c>
      <c r="M27" s="38">
        <v>30</v>
      </c>
      <c r="N27" s="27">
        <f t="shared" si="0"/>
        <v>741</v>
      </c>
      <c r="O27" s="27">
        <f t="shared" si="1"/>
        <v>61.75</v>
      </c>
      <c r="P27" s="28">
        <f t="shared" si="2"/>
        <v>2</v>
      </c>
      <c r="Q27" s="27">
        <f t="shared" si="3"/>
        <v>183.5</v>
      </c>
    </row>
    <row r="28" spans="1:17" ht="15.75" x14ac:dyDescent="0.25">
      <c r="A28" s="10">
        <v>2023</v>
      </c>
      <c r="B28" s="43">
        <v>24</v>
      </c>
      <c r="C28" s="43">
        <v>16</v>
      </c>
      <c r="D28" s="43">
        <v>71</v>
      </c>
      <c r="E28" s="44">
        <v>29.7</v>
      </c>
      <c r="F28" s="44">
        <v>103</v>
      </c>
      <c r="G28" s="45">
        <v>58.7</v>
      </c>
      <c r="H28" s="45">
        <v>36.200000000000003</v>
      </c>
      <c r="I28" s="45">
        <v>37.700000000000003</v>
      </c>
      <c r="J28" s="45" t="s">
        <v>22</v>
      </c>
      <c r="K28" s="45">
        <v>5.4</v>
      </c>
      <c r="L28" s="45">
        <v>3.2</v>
      </c>
      <c r="M28" s="45">
        <v>12.4</v>
      </c>
      <c r="N28" s="46">
        <f t="shared" si="0"/>
        <v>397.2999999999999</v>
      </c>
      <c r="O28" s="46">
        <f t="shared" si="1"/>
        <v>36.11818181818181</v>
      </c>
      <c r="P28" s="46">
        <f t="shared" si="2"/>
        <v>3.2</v>
      </c>
      <c r="Q28" s="46">
        <f t="shared" si="3"/>
        <v>103</v>
      </c>
    </row>
    <row r="29" spans="1:17" x14ac:dyDescent="0.25">
      <c r="A29" s="10" t="s">
        <v>19</v>
      </c>
      <c r="B29" s="18">
        <f>AVERAGE(B5:B28)</f>
        <v>39.961111111111116</v>
      </c>
      <c r="C29" s="18">
        <f>AVERAGE(C5:C28)</f>
        <v>35.787500000000001</v>
      </c>
      <c r="D29" s="18">
        <f t="shared" ref="D29:M29" si="4">AVERAGE(D5:D28)</f>
        <v>57.906944444444441</v>
      </c>
      <c r="E29" s="18">
        <f t="shared" si="4"/>
        <v>64.208333333333329</v>
      </c>
      <c r="F29" s="18">
        <f t="shared" si="4"/>
        <v>84.2361111111111</v>
      </c>
      <c r="G29" s="18">
        <f t="shared" si="4"/>
        <v>80.640972222222231</v>
      </c>
      <c r="H29" s="18">
        <f t="shared" si="4"/>
        <v>74.17916666666666</v>
      </c>
      <c r="I29" s="18">
        <f t="shared" si="4"/>
        <v>51.44202898550725</v>
      </c>
      <c r="J29" s="18">
        <f t="shared" si="4"/>
        <v>28.978260869565212</v>
      </c>
      <c r="K29" s="18">
        <f t="shared" si="4"/>
        <v>24.355555555555554</v>
      </c>
      <c r="L29" s="18">
        <f t="shared" si="4"/>
        <v>34.548333333333332</v>
      </c>
      <c r="M29" s="18">
        <f t="shared" si="4"/>
        <v>35.022807017543855</v>
      </c>
      <c r="N29" s="18">
        <f>AVERAGE(N5:N28)</f>
        <v>591.81736111111104</v>
      </c>
      <c r="O29" s="18">
        <f t="shared" ref="O29:Q29" si="5">AVERAGE(O5:O28)</f>
        <v>52.112260101010094</v>
      </c>
      <c r="P29" s="18">
        <f t="shared" si="5"/>
        <v>5.0666666666666673</v>
      </c>
      <c r="Q29" s="18">
        <f t="shared" si="5"/>
        <v>145.88888888888889</v>
      </c>
    </row>
    <row r="30" spans="1:17" x14ac:dyDescent="0.25">
      <c r="A30" s="36" t="s">
        <v>21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x14ac:dyDescent="0.25">
      <c r="A31" t="s">
        <v>20</v>
      </c>
    </row>
    <row r="35" spans="1:1" ht="18.75" x14ac:dyDescent="0.3">
      <c r="A35" s="42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2024-08-26T14:08:29Z</dcterms:modified>
</cp:coreProperties>
</file>