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0" windowWidth="20640" windowHeight="1104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Plan1!$A$1:$Q$78</definedName>
  </definedNames>
  <calcPr calcId="144525"/>
</workbook>
</file>

<file path=xl/calcChain.xml><?xml version="1.0" encoding="utf-8"?>
<calcChain xmlns="http://schemas.openxmlformats.org/spreadsheetml/2006/main">
  <c r="Q21" i="1" l="1"/>
  <c r="P21" i="1"/>
  <c r="O21" i="1"/>
  <c r="N21" i="1"/>
  <c r="D21" i="1"/>
  <c r="E21" i="1"/>
  <c r="F21" i="1"/>
  <c r="G21" i="1"/>
  <c r="H21" i="1"/>
  <c r="I21" i="1"/>
  <c r="J21" i="1"/>
  <c r="K21" i="1"/>
  <c r="L21" i="1"/>
  <c r="M21" i="1"/>
  <c r="C21" i="1"/>
  <c r="B21" i="1"/>
  <c r="Q20" i="1"/>
  <c r="P20" i="1"/>
  <c r="O20" i="1"/>
  <c r="N20" i="1"/>
  <c r="Q19" i="1" l="1"/>
  <c r="P19" i="1"/>
  <c r="O19" i="1"/>
  <c r="N19" i="1"/>
  <c r="O7" i="1" l="1"/>
  <c r="O8" i="1"/>
  <c r="O9" i="1"/>
  <c r="O10" i="1"/>
  <c r="O11" i="1"/>
  <c r="O12" i="1"/>
  <c r="O13" i="1"/>
  <c r="O14" i="1"/>
  <c r="O15" i="1"/>
  <c r="O16" i="1"/>
  <c r="P7" i="1"/>
  <c r="P8" i="1"/>
  <c r="P9" i="1"/>
  <c r="P10" i="1"/>
  <c r="P11" i="1"/>
  <c r="P12" i="1"/>
  <c r="P13" i="1"/>
  <c r="P14" i="1"/>
  <c r="P15" i="1"/>
  <c r="P16" i="1"/>
  <c r="Q7" i="1"/>
  <c r="Q8" i="1"/>
  <c r="Q9" i="1"/>
  <c r="Q10" i="1"/>
  <c r="Q11" i="1"/>
  <c r="Q12" i="1"/>
  <c r="Q13" i="1"/>
  <c r="Q14" i="1"/>
  <c r="Q15" i="1"/>
  <c r="Q16" i="1"/>
  <c r="N14" i="1" l="1"/>
  <c r="N15" i="1"/>
  <c r="N16" i="1"/>
  <c r="N9" i="1"/>
  <c r="N10" i="1"/>
  <c r="N11" i="1"/>
  <c r="N12" i="1"/>
  <c r="N13" i="1"/>
  <c r="N6" i="1"/>
  <c r="N7" i="1"/>
  <c r="N8" i="1"/>
  <c r="O6" i="1" l="1"/>
  <c r="P6" i="1"/>
  <c r="Q6" i="1"/>
</calcChain>
</file>

<file path=xl/sharedStrings.xml><?xml version="1.0" encoding="utf-8"?>
<sst xmlns="http://schemas.openxmlformats.org/spreadsheetml/2006/main" count="57" uniqueCount="25">
  <si>
    <t>ANO</t>
  </si>
  <si>
    <t>JAN</t>
  </si>
  <si>
    <t>FEV</t>
  </si>
  <si>
    <t>MAR</t>
  </si>
  <si>
    <t>JUN</t>
  </si>
  <si>
    <t>SET</t>
  </si>
  <si>
    <t>OUT</t>
  </si>
  <si>
    <t>NOV</t>
  </si>
  <si>
    <t>DEZ</t>
  </si>
  <si>
    <t>ACUM</t>
  </si>
  <si>
    <t>MED</t>
  </si>
  <si>
    <t>MIN</t>
  </si>
  <si>
    <t>MAX</t>
  </si>
  <si>
    <t>MÉDIA</t>
  </si>
  <si>
    <t>...</t>
  </si>
  <si>
    <t>ESTADO DE SERGIPE</t>
  </si>
  <si>
    <t>ABR</t>
  </si>
  <si>
    <t>MAI</t>
  </si>
  <si>
    <t>JUL</t>
  </si>
  <si>
    <t>AGO</t>
  </si>
  <si>
    <t>MUNICÍPIO DE JAPOATÃ</t>
  </si>
  <si>
    <t>Elaboração e cálculos: EMDAGRO/ASPLAN</t>
  </si>
  <si>
    <t>(...) Informações não disponíveis</t>
  </si>
  <si>
    <t>Fonte: Escritório local da Emdagro em Japoatã</t>
  </si>
  <si>
    <t>HISTÓRICO DE PLUVIOSIDADE 2009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</si>
</sst>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164" fontId="4" fillId="0" borderId="1" xfId="1" applyNumberFormat="1" applyFont="1" applyFill="1" applyBorder="1" applyAlignment="1" applyProtection="1">
      <protection hidden="1"/>
    </xf>
    <xf numFmtId="165" fontId="5" fillId="3" borderId="1" xfId="1" applyNumberFormat="1" applyFont="1" applyFill="1" applyBorder="1" applyAlignment="1">
      <alignment horizontal="right"/>
    </xf>
    <xf numFmtId="165" fontId="5" fillId="3" borderId="1" xfId="1" applyNumberFormat="1" applyFont="1" applyFill="1" applyBorder="1" applyAlignment="1"/>
    <xf numFmtId="166" fontId="5" fillId="3" borderId="1" xfId="1" applyNumberFormat="1" applyFont="1" applyFill="1" applyBorder="1" applyAlignment="1"/>
    <xf numFmtId="164" fontId="4" fillId="2" borderId="1" xfId="1" applyNumberFormat="1" applyFont="1" applyFill="1" applyBorder="1" applyAlignment="1" applyProtection="1"/>
    <xf numFmtId="164" fontId="4" fillId="0" borderId="1" xfId="1" applyNumberFormat="1" applyFont="1" applyFill="1" applyBorder="1" applyAlignment="1" applyProtection="1">
      <alignment horizontal="right"/>
      <protection locked="0"/>
    </xf>
    <xf numFmtId="164" fontId="4" fillId="0" borderId="1" xfId="1" applyNumberFormat="1" applyFont="1" applyFill="1" applyBorder="1" applyAlignment="1" applyProtection="1">
      <alignment horizontal="right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165" fontId="5" fillId="0" borderId="0" xfId="1" applyNumberFormat="1" applyFont="1" applyFill="1" applyBorder="1" applyAlignment="1"/>
    <xf numFmtId="43" fontId="0" fillId="0" borderId="0" xfId="1" applyFont="1"/>
    <xf numFmtId="167" fontId="0" fillId="0" borderId="0" xfId="1" applyNumberFormat="1" applyFont="1"/>
    <xf numFmtId="164" fontId="6" fillId="0" borderId="1" xfId="1" applyNumberFormat="1" applyFont="1" applyFill="1" applyBorder="1" applyAlignment="1" applyProtection="1">
      <alignment horizontal="right" vertical="center"/>
      <protection locked="0"/>
    </xf>
    <xf numFmtId="164" fontId="7" fillId="0" borderId="1" xfId="1" applyNumberFormat="1" applyFont="1" applyFill="1" applyBorder="1" applyAlignment="1" applyProtection="1">
      <alignment horizontal="right" vertical="center"/>
      <protection locked="0"/>
    </xf>
    <xf numFmtId="164" fontId="7" fillId="4" borderId="1" xfId="1" applyNumberFormat="1" applyFont="1" applyFill="1" applyBorder="1" applyAlignment="1" applyProtection="1">
      <alignment horizontal="right" vertical="center"/>
      <protection locked="0"/>
    </xf>
    <xf numFmtId="164" fontId="7" fillId="5" borderId="1" xfId="1" applyNumberFormat="1" applyFont="1" applyFill="1" applyBorder="1" applyAlignment="1" applyProtection="1">
      <alignment horizontal="right" vertical="center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Q21" sqref="Q21"/>
    </sheetView>
  </sheetViews>
  <sheetFormatPr defaultColWidth="9.140625" defaultRowHeight="15" x14ac:dyDescent="0.25"/>
  <cols>
    <col min="1" max="1" width="7" style="8" bestFit="1" customWidth="1"/>
    <col min="2" max="4" width="6" style="8" bestFit="1" customWidth="1"/>
    <col min="5" max="9" width="7" style="8" bestFit="1" customWidth="1"/>
    <col min="10" max="13" width="6" style="8" bestFit="1" customWidth="1"/>
    <col min="14" max="14" width="8.5703125" style="8" bestFit="1" customWidth="1"/>
    <col min="15" max="15" width="7" style="8" bestFit="1" customWidth="1"/>
    <col min="16" max="16" width="5" style="8" bestFit="1" customWidth="1"/>
    <col min="17" max="17" width="7" style="8" bestFit="1" customWidth="1"/>
    <col min="18" max="18" width="9.28515625" style="8" bestFit="1" customWidth="1"/>
    <col min="19" max="16384" width="9.140625" style="8"/>
  </cols>
  <sheetData>
    <row r="1" spans="1:18" x14ac:dyDescent="0.25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x14ac:dyDescent="0.25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8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16</v>
      </c>
      <c r="F5" s="3" t="s">
        <v>17</v>
      </c>
      <c r="G5" s="3" t="s">
        <v>4</v>
      </c>
      <c r="H5" s="3" t="s">
        <v>18</v>
      </c>
      <c r="I5" s="3" t="s">
        <v>19</v>
      </c>
      <c r="J5" s="3" t="s">
        <v>5</v>
      </c>
      <c r="K5" s="3" t="s">
        <v>6</v>
      </c>
      <c r="L5" s="3" t="s">
        <v>7</v>
      </c>
      <c r="M5" s="3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20"/>
    </row>
    <row r="6" spans="1:18" x14ac:dyDescent="0.25">
      <c r="A6" s="5">
        <v>2009</v>
      </c>
      <c r="B6" s="10">
        <v>32</v>
      </c>
      <c r="C6" s="10">
        <v>15</v>
      </c>
      <c r="D6" s="10">
        <v>27.5</v>
      </c>
      <c r="E6" s="10">
        <v>148</v>
      </c>
      <c r="F6" s="10">
        <v>553.5</v>
      </c>
      <c r="G6" s="10">
        <v>169.5</v>
      </c>
      <c r="H6" s="10">
        <v>189.5</v>
      </c>
      <c r="I6" s="10">
        <v>260</v>
      </c>
      <c r="J6" s="10">
        <v>53</v>
      </c>
      <c r="K6" s="10">
        <v>15</v>
      </c>
      <c r="L6" s="10">
        <v>24.5</v>
      </c>
      <c r="M6" s="10">
        <v>30</v>
      </c>
      <c r="N6" s="11">
        <f t="shared" ref="N6:N16" si="0">SUM(B6:M6)</f>
        <v>1517.5</v>
      </c>
      <c r="O6" s="12">
        <f t="shared" ref="O6:O16" si="1">AVERAGE(B6:M6)</f>
        <v>126.45833333333333</v>
      </c>
      <c r="P6" s="13">
        <f t="shared" ref="P6:P16" si="2">MIN(B6:M6)</f>
        <v>15</v>
      </c>
      <c r="Q6" s="12">
        <f t="shared" ref="Q6:Q16" si="3">MAX(B6:M6)</f>
        <v>553.5</v>
      </c>
      <c r="R6" s="19"/>
    </row>
    <row r="7" spans="1:18" x14ac:dyDescent="0.25">
      <c r="A7" s="5">
        <v>2010</v>
      </c>
      <c r="B7" s="10">
        <v>109.5</v>
      </c>
      <c r="C7" s="10">
        <v>57.5</v>
      </c>
      <c r="D7" s="10">
        <v>17.5</v>
      </c>
      <c r="E7" s="10">
        <v>243</v>
      </c>
      <c r="F7" s="10">
        <v>159</v>
      </c>
      <c r="G7" s="10">
        <v>276</v>
      </c>
      <c r="H7" s="10">
        <v>175</v>
      </c>
      <c r="I7" s="10">
        <v>85</v>
      </c>
      <c r="J7" s="10">
        <v>155</v>
      </c>
      <c r="K7" s="10">
        <v>100</v>
      </c>
      <c r="L7" s="10">
        <v>0</v>
      </c>
      <c r="M7" s="10">
        <v>10</v>
      </c>
      <c r="N7" s="11">
        <f t="shared" si="0"/>
        <v>1387.5</v>
      </c>
      <c r="O7" s="12">
        <f t="shared" si="1"/>
        <v>115.625</v>
      </c>
      <c r="P7" s="13">
        <f t="shared" si="2"/>
        <v>0</v>
      </c>
      <c r="Q7" s="12">
        <f t="shared" si="3"/>
        <v>276</v>
      </c>
      <c r="R7" s="19"/>
    </row>
    <row r="8" spans="1:18" x14ac:dyDescent="0.25">
      <c r="A8" s="5">
        <v>2011</v>
      </c>
      <c r="B8" s="10">
        <v>83</v>
      </c>
      <c r="C8" s="10">
        <v>116.5</v>
      </c>
      <c r="D8" s="10">
        <v>53</v>
      </c>
      <c r="E8" s="10">
        <v>247</v>
      </c>
      <c r="F8" s="10">
        <v>278.5</v>
      </c>
      <c r="G8" s="10">
        <v>95</v>
      </c>
      <c r="H8" s="10">
        <v>279.5</v>
      </c>
      <c r="I8" s="10">
        <v>80.8</v>
      </c>
      <c r="J8" s="10">
        <v>171.5</v>
      </c>
      <c r="K8" s="10">
        <v>74</v>
      </c>
      <c r="L8" s="10">
        <v>57.5</v>
      </c>
      <c r="M8" s="10">
        <v>10</v>
      </c>
      <c r="N8" s="11">
        <f t="shared" si="0"/>
        <v>1546.3</v>
      </c>
      <c r="O8" s="12">
        <f t="shared" si="1"/>
        <v>128.85833333333332</v>
      </c>
      <c r="P8" s="13">
        <f t="shared" si="2"/>
        <v>10</v>
      </c>
      <c r="Q8" s="12">
        <f t="shared" si="3"/>
        <v>279.5</v>
      </c>
      <c r="R8" s="19"/>
    </row>
    <row r="9" spans="1:18" x14ac:dyDescent="0.25">
      <c r="A9" s="5">
        <v>2012</v>
      </c>
      <c r="B9" s="14">
        <v>5</v>
      </c>
      <c r="C9" s="14">
        <v>112.5</v>
      </c>
      <c r="D9" s="14">
        <v>87.5</v>
      </c>
      <c r="E9" s="14">
        <v>0</v>
      </c>
      <c r="F9" s="14">
        <v>100</v>
      </c>
      <c r="G9" s="14">
        <v>117.5</v>
      </c>
      <c r="H9" s="14">
        <v>178</v>
      </c>
      <c r="I9" s="14">
        <v>152.5</v>
      </c>
      <c r="J9" s="14">
        <v>94</v>
      </c>
      <c r="K9" s="14">
        <v>32.5</v>
      </c>
      <c r="L9" s="14">
        <v>0</v>
      </c>
      <c r="M9" s="14">
        <v>0</v>
      </c>
      <c r="N9" s="11">
        <f t="shared" si="0"/>
        <v>879.5</v>
      </c>
      <c r="O9" s="12">
        <f t="shared" si="1"/>
        <v>73.291666666666671</v>
      </c>
      <c r="P9" s="13">
        <f t="shared" si="2"/>
        <v>0</v>
      </c>
      <c r="Q9" s="12">
        <f t="shared" si="3"/>
        <v>178</v>
      </c>
      <c r="R9" s="19"/>
    </row>
    <row r="10" spans="1:18" x14ac:dyDescent="0.25">
      <c r="A10" s="5">
        <v>2013</v>
      </c>
      <c r="B10" s="14">
        <v>20</v>
      </c>
      <c r="C10" s="14">
        <v>0</v>
      </c>
      <c r="D10" s="14">
        <v>25</v>
      </c>
      <c r="E10" s="14">
        <v>200</v>
      </c>
      <c r="F10" s="14">
        <v>107.7</v>
      </c>
      <c r="G10" s="14">
        <v>175</v>
      </c>
      <c r="H10" s="14">
        <v>235</v>
      </c>
      <c r="I10" s="14">
        <v>145.80000000000001</v>
      </c>
      <c r="J10" s="14">
        <v>40.4</v>
      </c>
      <c r="K10" s="14">
        <v>193.7</v>
      </c>
      <c r="L10" s="14">
        <v>40.200000000000003</v>
      </c>
      <c r="M10" s="14">
        <v>5</v>
      </c>
      <c r="N10" s="11">
        <f t="shared" si="0"/>
        <v>1187.8</v>
      </c>
      <c r="O10" s="12">
        <f t="shared" si="1"/>
        <v>98.983333333333334</v>
      </c>
      <c r="P10" s="13">
        <f t="shared" si="2"/>
        <v>0</v>
      </c>
      <c r="Q10" s="12">
        <f t="shared" si="3"/>
        <v>235</v>
      </c>
      <c r="R10" s="19"/>
    </row>
    <row r="11" spans="1:18" x14ac:dyDescent="0.25">
      <c r="A11" s="5">
        <v>2014</v>
      </c>
      <c r="B11" s="14">
        <v>7.6</v>
      </c>
      <c r="C11" s="14">
        <v>103</v>
      </c>
      <c r="D11" s="14">
        <v>30.200000000000003</v>
      </c>
      <c r="E11" s="14">
        <v>150.6</v>
      </c>
      <c r="F11" s="14">
        <v>145.5</v>
      </c>
      <c r="G11" s="14">
        <v>155</v>
      </c>
      <c r="H11" s="14">
        <v>212.5</v>
      </c>
      <c r="I11" s="14">
        <v>111.5</v>
      </c>
      <c r="J11" s="14">
        <v>82.5</v>
      </c>
      <c r="K11" s="14">
        <v>175</v>
      </c>
      <c r="L11" s="14">
        <v>70</v>
      </c>
      <c r="M11" s="14">
        <v>10</v>
      </c>
      <c r="N11" s="11">
        <f t="shared" si="0"/>
        <v>1253.4000000000001</v>
      </c>
      <c r="O11" s="12">
        <f t="shared" si="1"/>
        <v>104.45</v>
      </c>
      <c r="P11" s="13">
        <f t="shared" si="2"/>
        <v>7.6</v>
      </c>
      <c r="Q11" s="12">
        <f t="shared" si="3"/>
        <v>212.5</v>
      </c>
      <c r="R11" s="19"/>
    </row>
    <row r="12" spans="1:18" x14ac:dyDescent="0.25">
      <c r="A12" s="5">
        <v>2015</v>
      </c>
      <c r="B12" s="15">
        <v>10.6</v>
      </c>
      <c r="C12" s="15">
        <v>43.2</v>
      </c>
      <c r="D12" s="15">
        <v>22.6</v>
      </c>
      <c r="E12" s="15">
        <v>70</v>
      </c>
      <c r="F12" s="15">
        <v>167.5</v>
      </c>
      <c r="G12" s="15">
        <v>232.5</v>
      </c>
      <c r="H12" s="15">
        <v>156.6</v>
      </c>
      <c r="I12" s="15">
        <v>54.2</v>
      </c>
      <c r="J12" s="15">
        <v>20.6</v>
      </c>
      <c r="K12" s="15">
        <v>30</v>
      </c>
      <c r="L12" s="15">
        <v>0</v>
      </c>
      <c r="M12" s="15">
        <v>30</v>
      </c>
      <c r="N12" s="11">
        <f t="shared" si="0"/>
        <v>837.80000000000007</v>
      </c>
      <c r="O12" s="12">
        <f t="shared" si="1"/>
        <v>69.816666666666677</v>
      </c>
      <c r="P12" s="13">
        <f t="shared" si="2"/>
        <v>0</v>
      </c>
      <c r="Q12" s="12">
        <f t="shared" si="3"/>
        <v>232.5</v>
      </c>
      <c r="R12" s="19"/>
    </row>
    <row r="13" spans="1:18" x14ac:dyDescent="0.25">
      <c r="A13" s="5">
        <v>2016</v>
      </c>
      <c r="B13" s="14">
        <v>123.6</v>
      </c>
      <c r="C13" s="14">
        <v>7.6</v>
      </c>
      <c r="D13" s="14">
        <v>37.5</v>
      </c>
      <c r="E13" s="14">
        <v>67</v>
      </c>
      <c r="F13" s="14">
        <v>77.5</v>
      </c>
      <c r="G13" s="14">
        <v>62.5</v>
      </c>
      <c r="H13" s="14">
        <v>73.5</v>
      </c>
      <c r="I13" s="14">
        <v>46</v>
      </c>
      <c r="J13" s="14">
        <v>30</v>
      </c>
      <c r="K13" s="14">
        <v>37</v>
      </c>
      <c r="L13" s="14">
        <v>0</v>
      </c>
      <c r="M13" s="14">
        <v>20</v>
      </c>
      <c r="N13" s="11">
        <f t="shared" si="0"/>
        <v>582.20000000000005</v>
      </c>
      <c r="O13" s="12">
        <f t="shared" si="1"/>
        <v>48.516666666666673</v>
      </c>
      <c r="P13" s="13">
        <f t="shared" si="2"/>
        <v>0</v>
      </c>
      <c r="Q13" s="12">
        <f t="shared" si="3"/>
        <v>123.6</v>
      </c>
      <c r="R13" s="19"/>
    </row>
    <row r="14" spans="1:18" x14ac:dyDescent="0.25">
      <c r="A14" s="5">
        <v>2017</v>
      </c>
      <c r="B14" s="16">
        <v>0</v>
      </c>
      <c r="C14" s="16">
        <v>47</v>
      </c>
      <c r="D14" s="16">
        <v>35</v>
      </c>
      <c r="E14" s="16">
        <v>100</v>
      </c>
      <c r="F14" s="16">
        <v>407.5</v>
      </c>
      <c r="G14" s="16">
        <v>177.5</v>
      </c>
      <c r="H14" s="16">
        <v>197.4</v>
      </c>
      <c r="I14" s="16">
        <v>111.3</v>
      </c>
      <c r="J14" s="16">
        <v>148.6</v>
      </c>
      <c r="K14" s="17" t="s">
        <v>14</v>
      </c>
      <c r="L14" s="17" t="s">
        <v>14</v>
      </c>
      <c r="M14" s="17" t="s">
        <v>14</v>
      </c>
      <c r="N14" s="11">
        <f t="shared" si="0"/>
        <v>1224.3</v>
      </c>
      <c r="O14" s="12">
        <f t="shared" si="1"/>
        <v>136.03333333333333</v>
      </c>
      <c r="P14" s="13">
        <f t="shared" si="2"/>
        <v>0</v>
      </c>
      <c r="Q14" s="12">
        <f t="shared" si="3"/>
        <v>407.5</v>
      </c>
      <c r="R14" s="19"/>
    </row>
    <row r="15" spans="1:18" x14ac:dyDescent="0.25">
      <c r="A15" s="5">
        <v>2018</v>
      </c>
      <c r="B15" s="14">
        <v>53.4</v>
      </c>
      <c r="C15" s="14">
        <v>144</v>
      </c>
      <c r="D15" s="14">
        <v>36.799999999999997</v>
      </c>
      <c r="E15" s="14">
        <v>35.200000000000003</v>
      </c>
      <c r="F15" s="14">
        <v>116</v>
      </c>
      <c r="G15" s="14">
        <v>102</v>
      </c>
      <c r="H15" s="14">
        <v>75</v>
      </c>
      <c r="I15" s="14">
        <v>40</v>
      </c>
      <c r="J15" s="14">
        <v>15</v>
      </c>
      <c r="K15" s="14">
        <v>15</v>
      </c>
      <c r="L15" s="14">
        <v>20</v>
      </c>
      <c r="M15" s="14">
        <v>7</v>
      </c>
      <c r="N15" s="11">
        <f t="shared" si="0"/>
        <v>659.4</v>
      </c>
      <c r="O15" s="12">
        <f t="shared" si="1"/>
        <v>54.949999999999996</v>
      </c>
      <c r="P15" s="13">
        <f t="shared" si="2"/>
        <v>7</v>
      </c>
      <c r="Q15" s="12">
        <f t="shared" si="3"/>
        <v>144</v>
      </c>
      <c r="R15" s="19"/>
    </row>
    <row r="16" spans="1:18" x14ac:dyDescent="0.25">
      <c r="A16" s="5">
        <v>2019</v>
      </c>
      <c r="B16" s="16">
        <v>70</v>
      </c>
      <c r="C16" s="16">
        <v>40</v>
      </c>
      <c r="D16" s="16">
        <v>87.5</v>
      </c>
      <c r="E16" s="16">
        <v>65</v>
      </c>
      <c r="F16" s="16">
        <v>105</v>
      </c>
      <c r="G16" s="16">
        <v>196.5</v>
      </c>
      <c r="H16" s="16">
        <v>224</v>
      </c>
      <c r="I16" s="16">
        <v>100</v>
      </c>
      <c r="J16" s="16">
        <v>25</v>
      </c>
      <c r="K16" s="16">
        <v>0</v>
      </c>
      <c r="L16" s="16">
        <v>0</v>
      </c>
      <c r="M16" s="16">
        <v>0</v>
      </c>
      <c r="N16" s="11">
        <f t="shared" si="0"/>
        <v>913</v>
      </c>
      <c r="O16" s="12">
        <f t="shared" si="1"/>
        <v>76.083333333333329</v>
      </c>
      <c r="P16" s="13">
        <f t="shared" si="2"/>
        <v>0</v>
      </c>
      <c r="Q16" s="12">
        <f t="shared" si="3"/>
        <v>224</v>
      </c>
      <c r="R16" s="19"/>
    </row>
    <row r="17" spans="1:18" x14ac:dyDescent="0.25">
      <c r="A17" s="5">
        <v>2020</v>
      </c>
      <c r="B17" s="16" t="s">
        <v>14</v>
      </c>
      <c r="C17" s="16" t="s">
        <v>14</v>
      </c>
      <c r="D17" s="16" t="s">
        <v>14</v>
      </c>
      <c r="E17" s="16" t="s">
        <v>14</v>
      </c>
      <c r="F17" s="16" t="s">
        <v>14</v>
      </c>
      <c r="G17" s="16" t="s">
        <v>14</v>
      </c>
      <c r="H17" s="16" t="s">
        <v>14</v>
      </c>
      <c r="I17" s="16" t="s">
        <v>14</v>
      </c>
      <c r="J17" s="16"/>
      <c r="K17" s="16" t="s">
        <v>14</v>
      </c>
      <c r="L17" s="16" t="s">
        <v>14</v>
      </c>
      <c r="M17" s="16" t="s">
        <v>14</v>
      </c>
      <c r="N17" s="11" t="s">
        <v>14</v>
      </c>
      <c r="O17" s="12" t="s">
        <v>14</v>
      </c>
      <c r="P17" s="13" t="s">
        <v>14</v>
      </c>
      <c r="Q17" s="12" t="s">
        <v>14</v>
      </c>
      <c r="R17" s="19"/>
    </row>
    <row r="18" spans="1:18" x14ac:dyDescent="0.25">
      <c r="A18" s="5">
        <v>2021</v>
      </c>
      <c r="B18" s="16" t="s">
        <v>14</v>
      </c>
      <c r="C18" s="16" t="s">
        <v>14</v>
      </c>
      <c r="D18" s="16" t="s">
        <v>14</v>
      </c>
      <c r="E18" s="16" t="s">
        <v>14</v>
      </c>
      <c r="F18" s="16" t="s">
        <v>14</v>
      </c>
      <c r="G18" s="16" t="s">
        <v>14</v>
      </c>
      <c r="H18" s="16" t="s">
        <v>14</v>
      </c>
      <c r="I18" s="16" t="s">
        <v>14</v>
      </c>
      <c r="J18" s="16"/>
      <c r="K18" s="16" t="s">
        <v>14</v>
      </c>
      <c r="L18" s="16" t="s">
        <v>14</v>
      </c>
      <c r="M18" s="16" t="s">
        <v>14</v>
      </c>
      <c r="N18" s="11" t="s">
        <v>14</v>
      </c>
      <c r="O18" s="12" t="s">
        <v>14</v>
      </c>
      <c r="P18" s="13" t="s">
        <v>14</v>
      </c>
      <c r="Q18" s="12" t="s">
        <v>14</v>
      </c>
      <c r="R18" s="19"/>
    </row>
    <row r="19" spans="1:18" x14ac:dyDescent="0.25">
      <c r="A19" s="5">
        <v>2022</v>
      </c>
      <c r="B19" s="21">
        <v>8</v>
      </c>
      <c r="C19" s="21">
        <v>0</v>
      </c>
      <c r="D19" s="21">
        <v>192</v>
      </c>
      <c r="E19" s="21">
        <v>107</v>
      </c>
      <c r="F19" s="21">
        <v>417</v>
      </c>
      <c r="G19" s="21">
        <v>247</v>
      </c>
      <c r="H19" s="21">
        <v>170</v>
      </c>
      <c r="I19" s="22">
        <v>218</v>
      </c>
      <c r="J19" s="22">
        <v>38</v>
      </c>
      <c r="K19" s="22">
        <v>21.5</v>
      </c>
      <c r="L19" s="22">
        <v>131</v>
      </c>
      <c r="M19" s="22">
        <v>87</v>
      </c>
      <c r="N19" s="23">
        <f t="shared" ref="N19:N20" si="4">SUM(B19:M19)</f>
        <v>1636.5</v>
      </c>
      <c r="O19" s="24">
        <f t="shared" ref="O19:O20" si="5">AVERAGE(B19:M19)</f>
        <v>136.375</v>
      </c>
      <c r="P19" s="24">
        <f t="shared" ref="P19:P20" si="6">MIN(B19:M19)</f>
        <v>0</v>
      </c>
      <c r="Q19" s="24">
        <f t="shared" ref="Q19:Q20" si="7">MAX(B19:M19)</f>
        <v>417</v>
      </c>
      <c r="R19" s="19"/>
    </row>
    <row r="20" spans="1:18" ht="15.75" x14ac:dyDescent="0.25">
      <c r="A20" s="5">
        <v>2023</v>
      </c>
      <c r="B20" s="25">
        <v>36</v>
      </c>
      <c r="C20" s="25">
        <v>80</v>
      </c>
      <c r="D20" s="25">
        <v>127</v>
      </c>
      <c r="E20" s="26">
        <v>80</v>
      </c>
      <c r="F20" s="26">
        <v>273.7</v>
      </c>
      <c r="G20" s="27">
        <v>306.89999999999998</v>
      </c>
      <c r="H20" s="27">
        <v>270.5</v>
      </c>
      <c r="I20" s="27">
        <v>112.2</v>
      </c>
      <c r="J20" s="27">
        <v>79.5</v>
      </c>
      <c r="K20" s="27">
        <v>14.6</v>
      </c>
      <c r="L20" s="27">
        <v>47.5</v>
      </c>
      <c r="M20" s="27">
        <v>58.6</v>
      </c>
      <c r="N20" s="28">
        <f t="shared" si="4"/>
        <v>1486.4999999999998</v>
      </c>
      <c r="O20" s="28">
        <f t="shared" si="5"/>
        <v>123.87499999999999</v>
      </c>
      <c r="P20" s="28">
        <f t="shared" si="6"/>
        <v>14.6</v>
      </c>
      <c r="Q20" s="28">
        <f t="shared" si="7"/>
        <v>306.89999999999998</v>
      </c>
      <c r="R20" s="19"/>
    </row>
    <row r="21" spans="1:18" x14ac:dyDescent="0.25">
      <c r="A21" s="5" t="s">
        <v>13</v>
      </c>
      <c r="B21" s="6">
        <f>AVERAGE(B6:B20)</f>
        <v>42.976923076923079</v>
      </c>
      <c r="C21" s="6">
        <f>AVERAGE(C6:C20)</f>
        <v>58.946153846153841</v>
      </c>
      <c r="D21" s="6">
        <f t="shared" ref="D21:M21" si="8">AVERAGE(D6:D20)</f>
        <v>59.930769230769229</v>
      </c>
      <c r="E21" s="6">
        <f t="shared" si="8"/>
        <v>116.36923076923077</v>
      </c>
      <c r="F21" s="6">
        <f t="shared" si="8"/>
        <v>223.72307692307689</v>
      </c>
      <c r="G21" s="6">
        <f t="shared" si="8"/>
        <v>177.91538461538462</v>
      </c>
      <c r="H21" s="6">
        <f t="shared" si="8"/>
        <v>187.42307692307693</v>
      </c>
      <c r="I21" s="6">
        <f t="shared" si="8"/>
        <v>116.71538461538461</v>
      </c>
      <c r="J21" s="6">
        <f t="shared" si="8"/>
        <v>73.315384615384616</v>
      </c>
      <c r="K21" s="6">
        <f t="shared" si="8"/>
        <v>59.025000000000006</v>
      </c>
      <c r="L21" s="6">
        <f t="shared" si="8"/>
        <v>32.55833333333333</v>
      </c>
      <c r="M21" s="6">
        <f t="shared" si="8"/>
        <v>22.3</v>
      </c>
      <c r="N21" s="7">
        <f>AVERAGE(N6:N20)</f>
        <v>1162.4384615384615</v>
      </c>
      <c r="O21" s="7">
        <f>AVERAGE(O6:O20)</f>
        <v>99.485897435897428</v>
      </c>
      <c r="P21" s="7">
        <f>AVERAGE(P6:P20)</f>
        <v>4.1692307692307695</v>
      </c>
      <c r="Q21" s="7">
        <f>AVERAGE(Q6:Q20)</f>
        <v>276.15384615384613</v>
      </c>
      <c r="R21" s="19"/>
    </row>
    <row r="22" spans="1:18" x14ac:dyDescent="0.25">
      <c r="A22" s="9" t="s">
        <v>23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/>
      <c r="O22" s="18"/>
      <c r="P22" s="2"/>
      <c r="Q22" s="2"/>
    </row>
    <row r="23" spans="1:18" x14ac:dyDescent="0.25">
      <c r="A23" s="9" t="s">
        <v>21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2"/>
      <c r="O23" s="2"/>
      <c r="P23" s="2"/>
      <c r="Q23" s="2"/>
    </row>
    <row r="24" spans="1:18" x14ac:dyDescent="0.25">
      <c r="A24" s="8" t="s">
        <v>22</v>
      </c>
    </row>
  </sheetData>
  <mergeCells count="3">
    <mergeCell ref="A1:Q1"/>
    <mergeCell ref="A2:Q2"/>
    <mergeCell ref="A3:Q3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cp:lastPrinted>2022-06-13T10:55:26Z</cp:lastPrinted>
  <dcterms:created xsi:type="dcterms:W3CDTF">2022-01-18T12:46:18Z</dcterms:created>
  <dcterms:modified xsi:type="dcterms:W3CDTF">2024-08-26T14:05:27Z</dcterms:modified>
</cp:coreProperties>
</file>