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35" windowWidth="14355" windowHeight="40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29" i="1" l="1"/>
  <c r="P29" i="1"/>
  <c r="O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Q27" i="1" l="1"/>
  <c r="P27" i="1"/>
  <c r="O27" i="1"/>
  <c r="N27" i="1"/>
  <c r="P15" i="1" l="1"/>
  <c r="O15" i="1"/>
  <c r="N15" i="1"/>
  <c r="Q14" i="1"/>
</calcChain>
</file>

<file path=xl/sharedStrings.xml><?xml version="1.0" encoding="utf-8"?>
<sst xmlns="http://schemas.openxmlformats.org/spreadsheetml/2006/main" count="25" uniqueCount="24">
  <si>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</si>
  <si>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</si>
  <si>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</si>
  <si>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</si>
  <si>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</si>
  <si>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</si>
  <si>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</si>
  <si>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</si>
  <si>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</si>
  <si>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</si>
  <si>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</si>
  <si>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</si>
  <si>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</si>
  <si>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</si>
  <si>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</si>
  <si>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</si>
  <si>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</si>
  <si>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</si>
  <si>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</si>
  <si>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</si>
  <si>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2.,0</t>
  </si>
  <si>
    <t>204,.0</t>
  </si>
  <si>
    <t>ELABORAÇÃO: ASPLAN</t>
  </si>
  <si>
    <t>ESLOC ARAUA SERIE HISTORICA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</si>
</sst>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2" xfId="0" applyBorder="1"/>
    <xf numFmtId="0" fontId="0" fillId="0" borderId="3" xfId="0" applyBorder="1"/>
    <xf numFmtId="165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7" fontId="6" fillId="2" borderId="1" xfId="1" applyNumberFormat="1" applyFont="1" applyFill="1" applyBorder="1" applyAlignment="1" applyProtection="1">
      <alignment horizontal="right"/>
    </xf>
    <xf numFmtId="164" fontId="6" fillId="2" borderId="1" xfId="1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7" fontId="6" fillId="0" borderId="1" xfId="1" applyNumberFormat="1" applyFont="1" applyFill="1" applyBorder="1" applyAlignment="1" applyProtection="1">
      <alignment horizontal="right"/>
    </xf>
    <xf numFmtId="164" fontId="3" fillId="3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10" fillId="2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right"/>
    </xf>
    <xf numFmtId="164" fontId="2" fillId="3" borderId="1" xfId="1" applyNumberFormat="1" applyFont="1" applyFill="1" applyBorder="1" applyAlignment="1" applyProtection="1">
      <alignment horizontal="right"/>
    </xf>
    <xf numFmtId="0" fontId="0" fillId="0" borderId="1" xfId="0" applyBorder="1"/>
    <xf numFmtId="165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0" fontId="0" fillId="0" borderId="8" xfId="0" applyBorder="1"/>
    <xf numFmtId="164" fontId="2" fillId="0" borderId="1" xfId="1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167" fontId="4" fillId="2" borderId="1" xfId="1" applyNumberFormat="1" applyFont="1" applyFill="1" applyBorder="1" applyAlignment="1" applyProtection="1">
      <alignment horizontal="right"/>
    </xf>
    <xf numFmtId="164" fontId="4" fillId="2" borderId="1" xfId="1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 applyAlignment="1" applyProtection="1">
      <alignment horizontal="right"/>
    </xf>
    <xf numFmtId="166" fontId="4" fillId="2" borderId="1" xfId="1" applyNumberFormat="1" applyFont="1" applyFill="1" applyBorder="1" applyAlignment="1" applyProtection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8" fillId="0" borderId="1" xfId="1" applyNumberFormat="1" applyFont="1" applyFill="1" applyBorder="1" applyAlignment="1" applyProtection="1">
      <alignment horizontal="right"/>
      <protection locked="0"/>
    </xf>
    <xf numFmtId="164" fontId="9" fillId="2" borderId="1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Protection="1"/>
    <xf numFmtId="164" fontId="4" fillId="0" borderId="1" xfId="1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N5" sqref="N5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23</v>
      </c>
    </row>
    <row r="2" spans="1:17" ht="15.75" thickBot="1" x14ac:dyDescent="0.3"/>
    <row r="3" spans="1:17" ht="15.75" thickBot="1" x14ac:dyDescent="0.3">
      <c r="A3" s="47" t="s">
        <v>0</v>
      </c>
      <c r="B3" s="1"/>
      <c r="C3" s="1"/>
      <c r="D3" s="1"/>
      <c r="E3" s="1"/>
      <c r="F3" s="1"/>
      <c r="G3" s="1" t="s">
        <v>18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ht="15.75" thickBot="1" x14ac:dyDescent="0.3">
      <c r="A4" s="48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8" t="s">
        <v>16</v>
      </c>
    </row>
    <row r="5" spans="1:17" x14ac:dyDescent="0.25">
      <c r="A5" s="24">
        <v>2000</v>
      </c>
      <c r="B5" s="25">
        <v>195</v>
      </c>
      <c r="C5" s="25">
        <v>178</v>
      </c>
      <c r="D5" s="25">
        <v>67.2</v>
      </c>
      <c r="E5" s="25">
        <v>260.5</v>
      </c>
      <c r="F5" s="25">
        <v>86</v>
      </c>
      <c r="G5" s="25">
        <v>192</v>
      </c>
      <c r="H5" s="25">
        <v>142</v>
      </c>
      <c r="I5" s="25">
        <v>134.5</v>
      </c>
      <c r="J5" s="25">
        <v>307.5</v>
      </c>
      <c r="K5" s="25">
        <v>7.5</v>
      </c>
      <c r="L5" s="25">
        <v>178</v>
      </c>
      <c r="M5" s="25">
        <v>86</v>
      </c>
      <c r="N5" s="27">
        <v>1834.2</v>
      </c>
      <c r="O5" s="25">
        <v>152.85</v>
      </c>
      <c r="P5" s="25">
        <v>7.5</v>
      </c>
      <c r="Q5" s="25">
        <v>307.5</v>
      </c>
    </row>
    <row r="6" spans="1:17" x14ac:dyDescent="0.25">
      <c r="A6" s="21">
        <v>2001</v>
      </c>
      <c r="B6" s="25">
        <v>50</v>
      </c>
      <c r="C6" s="25">
        <v>85</v>
      </c>
      <c r="D6" s="25">
        <v>181</v>
      </c>
      <c r="E6" s="25">
        <v>169.5</v>
      </c>
      <c r="F6" s="25">
        <v>73.5</v>
      </c>
      <c r="G6" s="25">
        <v>183</v>
      </c>
      <c r="H6" s="25">
        <v>177</v>
      </c>
      <c r="I6" s="25">
        <v>140</v>
      </c>
      <c r="J6" s="25">
        <v>136</v>
      </c>
      <c r="K6" s="25">
        <v>94</v>
      </c>
      <c r="L6" s="25">
        <v>32</v>
      </c>
      <c r="M6" s="25">
        <v>70.099999999999994</v>
      </c>
      <c r="N6" s="27">
        <v>1391.1</v>
      </c>
      <c r="O6" s="25">
        <v>115.925</v>
      </c>
      <c r="P6" s="25">
        <v>32</v>
      </c>
      <c r="Q6" s="25">
        <v>183</v>
      </c>
    </row>
    <row r="7" spans="1:17" x14ac:dyDescent="0.25">
      <c r="A7" s="21">
        <v>2002</v>
      </c>
      <c r="B7" s="26">
        <v>293</v>
      </c>
      <c r="C7" s="26">
        <v>93</v>
      </c>
      <c r="D7" s="26">
        <v>57.5</v>
      </c>
      <c r="E7" s="26">
        <v>43</v>
      </c>
      <c r="F7" s="26">
        <v>156</v>
      </c>
      <c r="G7" s="26">
        <v>237</v>
      </c>
      <c r="H7" s="26">
        <v>99</v>
      </c>
      <c r="I7" s="26">
        <v>128.19999999999999</v>
      </c>
      <c r="J7" s="26">
        <v>67.5</v>
      </c>
      <c r="K7" s="26">
        <v>13</v>
      </c>
      <c r="L7" s="26">
        <v>45.2</v>
      </c>
      <c r="M7" s="26">
        <v>55</v>
      </c>
      <c r="N7" s="27">
        <v>1287.4000000000001</v>
      </c>
      <c r="O7" s="25">
        <v>107.28333333333335</v>
      </c>
      <c r="P7" s="25">
        <v>13</v>
      </c>
      <c r="Q7" s="25">
        <v>293</v>
      </c>
    </row>
    <row r="8" spans="1:17" x14ac:dyDescent="0.25">
      <c r="A8" s="21">
        <v>2003</v>
      </c>
      <c r="B8" s="26">
        <v>52</v>
      </c>
      <c r="C8" s="26">
        <v>20</v>
      </c>
      <c r="D8" s="26">
        <v>146</v>
      </c>
      <c r="E8" s="26">
        <v>21.5</v>
      </c>
      <c r="F8" s="26">
        <v>270.5</v>
      </c>
      <c r="G8" s="26">
        <v>227.5</v>
      </c>
      <c r="H8" s="26">
        <v>261</v>
      </c>
      <c r="I8" s="26">
        <v>140</v>
      </c>
      <c r="J8" s="26">
        <v>191.5</v>
      </c>
      <c r="K8" s="26">
        <v>76</v>
      </c>
      <c r="L8" s="26">
        <v>103.5</v>
      </c>
      <c r="M8" s="26">
        <v>13</v>
      </c>
      <c r="N8" s="27">
        <v>1522.5</v>
      </c>
      <c r="O8" s="25">
        <v>126.875</v>
      </c>
      <c r="P8" s="25">
        <v>13</v>
      </c>
      <c r="Q8" s="25">
        <v>270.5</v>
      </c>
    </row>
    <row r="9" spans="1:17" x14ac:dyDescent="0.25">
      <c r="A9" s="21">
        <v>2004</v>
      </c>
      <c r="B9" s="22">
        <v>70</v>
      </c>
      <c r="C9" s="22">
        <v>102</v>
      </c>
      <c r="D9" s="22">
        <v>55</v>
      </c>
      <c r="E9" s="22">
        <v>128.5</v>
      </c>
      <c r="F9" s="22">
        <v>151.5</v>
      </c>
      <c r="G9" s="22">
        <v>143</v>
      </c>
      <c r="H9" s="22">
        <v>120.5</v>
      </c>
      <c r="I9" s="22">
        <v>815</v>
      </c>
      <c r="J9" s="22">
        <v>93.5</v>
      </c>
      <c r="K9" s="23">
        <v>0</v>
      </c>
      <c r="L9" s="23">
        <v>205</v>
      </c>
      <c r="M9" s="23">
        <v>0</v>
      </c>
      <c r="N9" s="3">
        <v>966</v>
      </c>
      <c r="O9" s="22">
        <v>805</v>
      </c>
      <c r="P9" s="23">
        <v>0</v>
      </c>
      <c r="Q9" s="22">
        <v>151.5</v>
      </c>
    </row>
    <row r="10" spans="1:17" x14ac:dyDescent="0.25">
      <c r="A10" s="21">
        <v>2005</v>
      </c>
      <c r="B10" s="22">
        <v>49.5</v>
      </c>
      <c r="C10" s="22">
        <v>67.5</v>
      </c>
      <c r="D10" s="22">
        <v>48</v>
      </c>
      <c r="E10" s="22">
        <v>219</v>
      </c>
      <c r="F10" s="22">
        <v>197.8</v>
      </c>
      <c r="G10" s="22">
        <v>139</v>
      </c>
      <c r="H10" s="22">
        <v>257</v>
      </c>
      <c r="I10" s="22">
        <v>107.5</v>
      </c>
      <c r="J10" s="22">
        <v>38</v>
      </c>
      <c r="K10" s="22">
        <v>7.5</v>
      </c>
      <c r="L10" s="22">
        <v>3</v>
      </c>
      <c r="M10" s="22">
        <v>35</v>
      </c>
      <c r="N10" s="3">
        <v>1168.8</v>
      </c>
      <c r="O10" s="22">
        <v>97.399999999999991</v>
      </c>
      <c r="P10" s="22">
        <v>3</v>
      </c>
      <c r="Q10" s="22">
        <v>257</v>
      </c>
    </row>
    <row r="11" spans="1:17" x14ac:dyDescent="0.25">
      <c r="A11" s="21">
        <v>2006</v>
      </c>
      <c r="B11" s="22">
        <v>40</v>
      </c>
      <c r="C11" s="22">
        <v>9</v>
      </c>
      <c r="D11" s="22">
        <v>77</v>
      </c>
      <c r="E11" s="22">
        <v>244.5</v>
      </c>
      <c r="F11" s="22">
        <v>114.5</v>
      </c>
      <c r="G11" s="22">
        <v>303.5</v>
      </c>
      <c r="H11" s="22">
        <v>373.5</v>
      </c>
      <c r="I11" s="22">
        <v>119</v>
      </c>
      <c r="J11" s="22">
        <v>122.5</v>
      </c>
      <c r="K11" s="22">
        <v>140</v>
      </c>
      <c r="L11" s="22">
        <v>37</v>
      </c>
      <c r="M11" s="23">
        <v>0</v>
      </c>
      <c r="N11" s="3">
        <v>1580.5</v>
      </c>
      <c r="O11" s="22">
        <v>131.70833333333334</v>
      </c>
      <c r="P11" s="23">
        <v>0</v>
      </c>
      <c r="Q11" s="22">
        <v>373.5</v>
      </c>
    </row>
    <row r="12" spans="1:17" x14ac:dyDescent="0.25">
      <c r="A12" s="21">
        <v>2007</v>
      </c>
      <c r="B12" s="22">
        <v>81</v>
      </c>
      <c r="C12" s="22">
        <v>178</v>
      </c>
      <c r="D12" s="22">
        <v>165</v>
      </c>
      <c r="E12" s="22">
        <v>212.5</v>
      </c>
      <c r="F12" s="22">
        <v>196</v>
      </c>
      <c r="G12" s="22">
        <v>195.5</v>
      </c>
      <c r="H12" s="22">
        <v>107.5</v>
      </c>
      <c r="I12" s="22">
        <v>222</v>
      </c>
      <c r="J12" s="22">
        <v>170</v>
      </c>
      <c r="K12" s="22">
        <v>40</v>
      </c>
      <c r="L12" s="22">
        <v>10</v>
      </c>
      <c r="M12" s="22">
        <v>17.5</v>
      </c>
      <c r="N12" s="3">
        <v>1595</v>
      </c>
      <c r="O12" s="22">
        <v>132.91666666666666</v>
      </c>
      <c r="P12" s="22">
        <v>10</v>
      </c>
      <c r="Q12" s="22">
        <v>222</v>
      </c>
    </row>
    <row r="13" spans="1:17" x14ac:dyDescent="0.25">
      <c r="A13" s="21">
        <v>2008</v>
      </c>
      <c r="B13" s="27">
        <v>31</v>
      </c>
      <c r="C13" s="4">
        <v>136</v>
      </c>
      <c r="D13" s="4">
        <v>255</v>
      </c>
      <c r="E13" s="4">
        <v>309.89999999999998</v>
      </c>
      <c r="F13" s="4">
        <v>456</v>
      </c>
      <c r="G13" s="4">
        <v>246</v>
      </c>
      <c r="H13" s="4">
        <v>262</v>
      </c>
      <c r="I13" s="4">
        <v>190</v>
      </c>
      <c r="J13" s="4">
        <v>43</v>
      </c>
      <c r="K13" s="4">
        <v>80</v>
      </c>
      <c r="L13" s="4" t="s">
        <v>17</v>
      </c>
      <c r="M13" s="4" t="s">
        <v>17</v>
      </c>
      <c r="N13" s="4">
        <v>1482.8</v>
      </c>
      <c r="O13" s="22">
        <v>125.3</v>
      </c>
      <c r="P13" s="42">
        <v>7.9</v>
      </c>
      <c r="Q13" s="22">
        <v>341.4</v>
      </c>
    </row>
    <row r="14" spans="1:17" x14ac:dyDescent="0.25">
      <c r="A14" s="21">
        <v>2009</v>
      </c>
      <c r="B14" s="28">
        <v>44</v>
      </c>
      <c r="C14" s="28">
        <v>98</v>
      </c>
      <c r="D14" s="28">
        <v>6</v>
      </c>
      <c r="E14" s="28">
        <v>65</v>
      </c>
      <c r="F14" s="28">
        <v>534</v>
      </c>
      <c r="G14" s="28">
        <v>101</v>
      </c>
      <c r="H14" s="29" t="s">
        <v>21</v>
      </c>
      <c r="I14" s="28">
        <v>339</v>
      </c>
      <c r="J14" s="28">
        <v>114</v>
      </c>
      <c r="K14" s="28">
        <v>50</v>
      </c>
      <c r="L14" s="28">
        <v>5</v>
      </c>
      <c r="M14" s="28">
        <v>3</v>
      </c>
      <c r="N14" s="3">
        <v>1563</v>
      </c>
      <c r="O14" s="3">
        <v>155</v>
      </c>
      <c r="P14" s="4">
        <v>3</v>
      </c>
      <c r="Q14" s="3">
        <f t="shared" ref="Q14" si="0">MAX(B14:M14)</f>
        <v>534</v>
      </c>
    </row>
    <row r="15" spans="1:17" x14ac:dyDescent="0.25">
      <c r="A15" s="21">
        <v>2010</v>
      </c>
      <c r="B15" s="30">
        <v>33</v>
      </c>
      <c r="C15" s="30">
        <v>168.5</v>
      </c>
      <c r="D15" s="30">
        <v>176.8</v>
      </c>
      <c r="E15" s="30">
        <v>283</v>
      </c>
      <c r="F15" s="30">
        <v>165</v>
      </c>
      <c r="G15" s="30">
        <v>418</v>
      </c>
      <c r="H15" s="30">
        <v>522</v>
      </c>
      <c r="I15" s="30">
        <v>171.8</v>
      </c>
      <c r="J15" s="30">
        <v>151</v>
      </c>
      <c r="K15" s="30">
        <v>89</v>
      </c>
      <c r="L15" s="30">
        <v>3</v>
      </c>
      <c r="M15" s="30">
        <v>12</v>
      </c>
      <c r="N15" s="9">
        <f>SUM(B15:M15)</f>
        <v>2193.1</v>
      </c>
      <c r="O15" s="9">
        <f>AVERAGE(B15:M15)</f>
        <v>182.75833333333333</v>
      </c>
      <c r="P15" s="9">
        <f>MIN(B15:M15)</f>
        <v>3</v>
      </c>
      <c r="Q15" s="9">
        <v>522</v>
      </c>
    </row>
    <row r="16" spans="1:17" x14ac:dyDescent="0.25">
      <c r="A16" s="21">
        <v>2011</v>
      </c>
      <c r="B16" s="31">
        <v>130</v>
      </c>
      <c r="C16" s="31">
        <v>185</v>
      </c>
      <c r="D16" s="31">
        <v>121</v>
      </c>
      <c r="E16" s="31">
        <v>318</v>
      </c>
      <c r="F16" s="31">
        <v>135</v>
      </c>
      <c r="G16" s="31">
        <v>110</v>
      </c>
      <c r="H16" s="31">
        <v>85</v>
      </c>
      <c r="I16" s="31">
        <v>45.6</v>
      </c>
      <c r="J16" s="31">
        <v>31</v>
      </c>
      <c r="K16" s="31">
        <v>156</v>
      </c>
      <c r="L16" s="31">
        <v>81</v>
      </c>
      <c r="M16" s="32">
        <v>8</v>
      </c>
      <c r="N16" s="5">
        <v>1405.6</v>
      </c>
      <c r="O16" s="5">
        <v>117.1</v>
      </c>
      <c r="P16" s="6">
        <v>8</v>
      </c>
      <c r="Q16" s="5">
        <v>318</v>
      </c>
    </row>
    <row r="17" spans="1:17" x14ac:dyDescent="0.25">
      <c r="A17" s="21">
        <v>2012</v>
      </c>
      <c r="B17" s="33">
        <v>12</v>
      </c>
      <c r="C17" s="33">
        <v>100</v>
      </c>
      <c r="D17" s="33">
        <v>21</v>
      </c>
      <c r="E17" s="31">
        <v>15</v>
      </c>
      <c r="F17" s="31">
        <v>163</v>
      </c>
      <c r="G17" s="31">
        <v>156</v>
      </c>
      <c r="H17" s="31">
        <v>222</v>
      </c>
      <c r="I17" s="31">
        <v>180</v>
      </c>
      <c r="J17" s="31">
        <v>65</v>
      </c>
      <c r="K17" s="31">
        <v>182</v>
      </c>
      <c r="L17" s="34">
        <v>0</v>
      </c>
      <c r="M17" s="31">
        <v>10</v>
      </c>
      <c r="N17" s="5">
        <v>1026</v>
      </c>
      <c r="O17" s="5">
        <v>86.5</v>
      </c>
      <c r="P17" s="6">
        <v>0</v>
      </c>
      <c r="Q17" s="5">
        <v>222</v>
      </c>
    </row>
    <row r="18" spans="1:17" x14ac:dyDescent="0.25">
      <c r="A18" s="21">
        <v>2013</v>
      </c>
      <c r="B18" s="35">
        <v>20</v>
      </c>
      <c r="C18" s="35">
        <v>9.5</v>
      </c>
      <c r="D18" s="35">
        <v>2</v>
      </c>
      <c r="E18" s="35">
        <v>204</v>
      </c>
      <c r="F18" s="35">
        <v>416</v>
      </c>
      <c r="G18" s="36">
        <v>220.8</v>
      </c>
      <c r="H18" s="35">
        <v>421</v>
      </c>
      <c r="I18" s="35">
        <v>228</v>
      </c>
      <c r="J18" s="35">
        <v>87</v>
      </c>
      <c r="K18" s="35">
        <v>206</v>
      </c>
      <c r="L18" s="35">
        <v>62</v>
      </c>
      <c r="M18" s="35">
        <v>50</v>
      </c>
      <c r="N18" s="37">
        <v>1926.3</v>
      </c>
      <c r="O18" s="4">
        <v>160.5</v>
      </c>
      <c r="P18" s="4" t="s">
        <v>20</v>
      </c>
      <c r="Q18" s="3">
        <v>421</v>
      </c>
    </row>
    <row r="19" spans="1:17" x14ac:dyDescent="0.25">
      <c r="A19" s="21">
        <v>2014</v>
      </c>
      <c r="B19" s="18">
        <v>16</v>
      </c>
      <c r="C19" s="18">
        <v>74</v>
      </c>
      <c r="D19" s="38">
        <v>201</v>
      </c>
      <c r="E19" s="38">
        <v>297</v>
      </c>
      <c r="F19" s="38">
        <v>187</v>
      </c>
      <c r="G19" s="38">
        <v>344</v>
      </c>
      <c r="H19" s="38">
        <v>300</v>
      </c>
      <c r="I19" s="38">
        <v>116</v>
      </c>
      <c r="J19" s="38">
        <v>54</v>
      </c>
      <c r="K19" s="38">
        <v>69</v>
      </c>
      <c r="L19" s="38">
        <v>186</v>
      </c>
      <c r="M19" s="38">
        <v>16</v>
      </c>
      <c r="N19" s="10">
        <v>1860</v>
      </c>
      <c r="O19" s="10">
        <v>155</v>
      </c>
      <c r="P19" s="10">
        <v>16</v>
      </c>
      <c r="Q19" s="10">
        <v>344</v>
      </c>
    </row>
    <row r="20" spans="1:17" x14ac:dyDescent="0.25">
      <c r="A20" s="21">
        <v>2015</v>
      </c>
      <c r="B20" s="18">
        <v>20</v>
      </c>
      <c r="C20" s="18">
        <v>79</v>
      </c>
      <c r="D20" s="19">
        <v>31</v>
      </c>
      <c r="E20" s="19">
        <v>160</v>
      </c>
      <c r="F20" s="19">
        <v>326</v>
      </c>
      <c r="G20" s="19">
        <v>227</v>
      </c>
      <c r="H20" s="19">
        <v>116</v>
      </c>
      <c r="I20" s="19">
        <v>180</v>
      </c>
      <c r="J20" s="19">
        <v>50</v>
      </c>
      <c r="K20" s="19">
        <v>31</v>
      </c>
      <c r="L20" s="19">
        <v>9</v>
      </c>
      <c r="M20" s="19">
        <v>21</v>
      </c>
      <c r="N20" s="20">
        <v>1250</v>
      </c>
      <c r="O20" s="10">
        <v>104.16666666666667</v>
      </c>
      <c r="P20" s="10">
        <v>9</v>
      </c>
      <c r="Q20" s="10">
        <v>326</v>
      </c>
    </row>
    <row r="21" spans="1:17" x14ac:dyDescent="0.25">
      <c r="A21" s="21">
        <v>2016</v>
      </c>
      <c r="B21" s="14">
        <v>175.7</v>
      </c>
      <c r="C21" s="14">
        <v>50</v>
      </c>
      <c r="D21" s="14">
        <v>22</v>
      </c>
      <c r="E21" s="14">
        <v>34</v>
      </c>
      <c r="F21" s="14">
        <v>182</v>
      </c>
      <c r="G21" s="14">
        <v>304</v>
      </c>
      <c r="H21" s="14">
        <v>139</v>
      </c>
      <c r="I21" s="14">
        <v>73</v>
      </c>
      <c r="J21" s="14">
        <v>89</v>
      </c>
      <c r="K21" s="14">
        <v>46</v>
      </c>
      <c r="L21" s="14">
        <v>0</v>
      </c>
      <c r="M21" s="14">
        <v>50</v>
      </c>
      <c r="N21" s="13">
        <v>1164.7</v>
      </c>
      <c r="O21" s="12">
        <v>97.058333333333337</v>
      </c>
      <c r="P21" s="12">
        <v>0</v>
      </c>
      <c r="Q21" s="12">
        <v>304</v>
      </c>
    </row>
    <row r="22" spans="1:17" x14ac:dyDescent="0.25">
      <c r="A22" s="21">
        <v>2017</v>
      </c>
      <c r="B22" s="14">
        <v>3</v>
      </c>
      <c r="C22" s="14">
        <v>37</v>
      </c>
      <c r="D22" s="14">
        <v>128</v>
      </c>
      <c r="E22" s="14">
        <v>305</v>
      </c>
      <c r="F22" s="14">
        <v>228</v>
      </c>
      <c r="G22" s="14">
        <v>222</v>
      </c>
      <c r="H22" s="14">
        <v>266</v>
      </c>
      <c r="I22" s="14">
        <v>120</v>
      </c>
      <c r="J22" s="14">
        <v>352</v>
      </c>
      <c r="K22" s="14">
        <v>39</v>
      </c>
      <c r="L22" s="14">
        <v>1</v>
      </c>
      <c r="M22" s="14">
        <v>107</v>
      </c>
      <c r="N22" s="13">
        <v>1808</v>
      </c>
      <c r="O22" s="12">
        <v>150.66666666666666</v>
      </c>
      <c r="P22" s="12">
        <v>1</v>
      </c>
      <c r="Q22" s="12">
        <v>352</v>
      </c>
    </row>
    <row r="23" spans="1:17" x14ac:dyDescent="0.25">
      <c r="A23" s="21">
        <v>2018</v>
      </c>
      <c r="B23" s="14">
        <v>44</v>
      </c>
      <c r="C23" s="14">
        <v>43</v>
      </c>
      <c r="D23" s="14">
        <v>100</v>
      </c>
      <c r="E23" s="14">
        <v>222</v>
      </c>
      <c r="F23" s="14">
        <v>154</v>
      </c>
      <c r="G23" s="14">
        <v>178</v>
      </c>
      <c r="H23" s="14">
        <v>105</v>
      </c>
      <c r="I23" s="14">
        <v>89</v>
      </c>
      <c r="J23" s="14">
        <v>17</v>
      </c>
      <c r="K23" s="14">
        <v>18</v>
      </c>
      <c r="L23" s="14">
        <v>48</v>
      </c>
      <c r="M23" s="14">
        <v>58</v>
      </c>
      <c r="N23" s="11">
        <v>1076</v>
      </c>
      <c r="O23" s="12">
        <v>89.666666666666671</v>
      </c>
      <c r="P23" s="12">
        <v>17</v>
      </c>
      <c r="Q23" s="12">
        <v>222</v>
      </c>
    </row>
    <row r="24" spans="1:17" x14ac:dyDescent="0.25">
      <c r="A24" s="21">
        <v>2019</v>
      </c>
      <c r="B24" s="14">
        <v>41</v>
      </c>
      <c r="C24" s="14">
        <v>41</v>
      </c>
      <c r="D24" s="14">
        <v>130</v>
      </c>
      <c r="E24" s="14">
        <v>136</v>
      </c>
      <c r="F24" s="14">
        <v>194</v>
      </c>
      <c r="G24" s="14">
        <v>315</v>
      </c>
      <c r="H24" s="14">
        <v>248</v>
      </c>
      <c r="I24" s="14">
        <v>77</v>
      </c>
      <c r="J24" s="14">
        <v>79</v>
      </c>
      <c r="K24" s="14">
        <v>22</v>
      </c>
      <c r="L24" s="14">
        <v>31</v>
      </c>
      <c r="M24" s="14">
        <v>20</v>
      </c>
      <c r="N24" s="11">
        <v>1334</v>
      </c>
      <c r="O24" s="12">
        <v>111.16666666666667</v>
      </c>
      <c r="P24" s="12">
        <v>20</v>
      </c>
      <c r="Q24" s="12">
        <v>315</v>
      </c>
    </row>
    <row r="25" spans="1:17" ht="15.75" x14ac:dyDescent="0.25">
      <c r="A25" s="21">
        <v>2020</v>
      </c>
      <c r="B25" s="13">
        <v>17</v>
      </c>
      <c r="C25" s="13">
        <v>39</v>
      </c>
      <c r="D25" s="13">
        <v>152</v>
      </c>
      <c r="E25" s="15">
        <v>217</v>
      </c>
      <c r="F25" s="15">
        <v>360</v>
      </c>
      <c r="G25" s="39">
        <v>184</v>
      </c>
      <c r="H25" s="39">
        <v>208</v>
      </c>
      <c r="I25" s="39">
        <v>107</v>
      </c>
      <c r="J25" s="39">
        <v>57</v>
      </c>
      <c r="K25" s="13">
        <v>48</v>
      </c>
      <c r="L25" s="13">
        <v>41</v>
      </c>
      <c r="M25" s="13">
        <v>40</v>
      </c>
      <c r="N25" s="17">
        <v>1470</v>
      </c>
      <c r="O25" s="17">
        <v>122.5</v>
      </c>
      <c r="P25" s="17">
        <v>17</v>
      </c>
      <c r="Q25" s="17">
        <v>360</v>
      </c>
    </row>
    <row r="26" spans="1:17" ht="15.75" x14ac:dyDescent="0.25">
      <c r="A26" s="21">
        <v>2021</v>
      </c>
      <c r="B26" s="13">
        <v>42</v>
      </c>
      <c r="C26" s="13">
        <v>0</v>
      </c>
      <c r="D26" s="13">
        <v>72</v>
      </c>
      <c r="E26" s="15">
        <v>231</v>
      </c>
      <c r="F26" s="15">
        <v>156</v>
      </c>
      <c r="G26" s="16">
        <v>82</v>
      </c>
      <c r="H26" s="16">
        <v>250</v>
      </c>
      <c r="I26" s="16">
        <v>75</v>
      </c>
      <c r="J26" s="16">
        <v>53</v>
      </c>
      <c r="K26" s="13">
        <v>32</v>
      </c>
      <c r="L26" s="13">
        <v>94</v>
      </c>
      <c r="M26" s="13">
        <v>162</v>
      </c>
      <c r="N26" s="17">
        <v>1249</v>
      </c>
      <c r="O26" s="17">
        <v>104.08333333333333</v>
      </c>
      <c r="P26" s="17">
        <v>0</v>
      </c>
      <c r="Q26" s="17">
        <v>250</v>
      </c>
    </row>
    <row r="27" spans="1:17" x14ac:dyDescent="0.25">
      <c r="A27" s="21">
        <v>2022</v>
      </c>
      <c r="B27" s="14">
        <v>129</v>
      </c>
      <c r="C27" s="14">
        <v>15</v>
      </c>
      <c r="D27" s="14">
        <v>105</v>
      </c>
      <c r="E27" s="14">
        <v>142</v>
      </c>
      <c r="F27" s="14">
        <v>130</v>
      </c>
      <c r="G27" s="14">
        <v>136</v>
      </c>
      <c r="H27" s="14">
        <v>152</v>
      </c>
      <c r="I27" s="14">
        <v>133</v>
      </c>
      <c r="J27" s="14">
        <v>57</v>
      </c>
      <c r="K27" s="14">
        <v>31</v>
      </c>
      <c r="L27" s="14">
        <v>290</v>
      </c>
      <c r="M27" s="14">
        <v>114</v>
      </c>
      <c r="N27" s="41">
        <f t="shared" ref="N27" si="1">SUM(B27:M27)</f>
        <v>1434</v>
      </c>
      <c r="O27" s="41">
        <f t="shared" ref="O27" si="2">AVERAGE(B27:M27)</f>
        <v>119.5</v>
      </c>
      <c r="P27" s="40">
        <f t="shared" ref="P27" si="3">MIN(B27:M27)</f>
        <v>15</v>
      </c>
      <c r="Q27" s="40">
        <f t="shared" ref="Q27" si="4">MAX(B27:M27)</f>
        <v>290</v>
      </c>
    </row>
    <row r="28" spans="1:17" ht="15.75" x14ac:dyDescent="0.25">
      <c r="A28" s="21">
        <v>2023</v>
      </c>
      <c r="B28" s="44">
        <v>72</v>
      </c>
      <c r="C28" s="44">
        <v>45</v>
      </c>
      <c r="D28" s="44">
        <v>157</v>
      </c>
      <c r="E28" s="45">
        <v>104</v>
      </c>
      <c r="F28" s="45">
        <v>347</v>
      </c>
      <c r="G28" s="46">
        <v>286</v>
      </c>
      <c r="H28" s="46">
        <v>47</v>
      </c>
      <c r="I28" s="46">
        <v>84</v>
      </c>
      <c r="J28" s="46">
        <v>52</v>
      </c>
      <c r="K28" s="44">
        <v>12</v>
      </c>
      <c r="L28" s="44">
        <v>12</v>
      </c>
      <c r="M28" s="13">
        <v>119</v>
      </c>
      <c r="N28" s="43">
        <v>1337</v>
      </c>
      <c r="O28" s="43">
        <v>111.41666666666667</v>
      </c>
      <c r="P28" s="43">
        <v>12</v>
      </c>
      <c r="Q28" s="43">
        <v>347</v>
      </c>
    </row>
    <row r="29" spans="1:17" x14ac:dyDescent="0.25">
      <c r="A29" s="21" t="s">
        <v>19</v>
      </c>
      <c r="B29" s="37">
        <f>AVERAGE(B5:B28)</f>
        <v>69.174999999999997</v>
      </c>
      <c r="C29" s="37">
        <f t="shared" ref="C29:M29" si="5">AVERAGE(C5:C28)</f>
        <v>77.1875</v>
      </c>
      <c r="D29" s="37">
        <f t="shared" si="5"/>
        <v>103.1875</v>
      </c>
      <c r="E29" s="37">
        <f t="shared" si="5"/>
        <v>180.91249999999999</v>
      </c>
      <c r="F29" s="37">
        <f t="shared" si="5"/>
        <v>224.11666666666667</v>
      </c>
      <c r="G29" s="37">
        <f t="shared" si="5"/>
        <v>214.59583333333333</v>
      </c>
      <c r="H29" s="37">
        <f t="shared" si="5"/>
        <v>212.19565217391303</v>
      </c>
      <c r="I29" s="37">
        <f t="shared" si="5"/>
        <v>167.27500000000001</v>
      </c>
      <c r="J29" s="37">
        <f t="shared" si="5"/>
        <v>103.22916666666667</v>
      </c>
      <c r="K29" s="37">
        <f t="shared" si="5"/>
        <v>62.041666666666664</v>
      </c>
      <c r="L29" s="37">
        <f t="shared" si="5"/>
        <v>64.204347826086959</v>
      </c>
      <c r="M29" s="37">
        <f t="shared" si="5"/>
        <v>46.373913043478254</v>
      </c>
      <c r="N29" s="37">
        <f>AVERAGE(N5:N28)</f>
        <v>1455.2083333333333</v>
      </c>
      <c r="O29" s="37">
        <f>AVERAGE(O5:O28)</f>
        <v>152.59756944444442</v>
      </c>
      <c r="P29" s="37">
        <f>AVERAGE(P5:P28)</f>
        <v>9.0173913043478269</v>
      </c>
      <c r="Q29" s="37">
        <f>AVERAGE(Q5:Q28)</f>
        <v>313.59999999999997</v>
      </c>
    </row>
    <row r="30" spans="1:17" x14ac:dyDescent="0.25">
      <c r="A30" t="s">
        <v>22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2024-08-26T13:45:27Z</dcterms:modified>
</cp:coreProperties>
</file>