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.leite\Documents\2023\SITE\CONVÊNIOS\"/>
    </mc:Choice>
  </mc:AlternateContent>
  <xr:revisionPtr revIDLastSave="0" documentId="8_{A43ADEBD-0B96-4B8A-8A00-987200FAC7C9}" xr6:coauthVersionLast="45" xr6:coauthVersionMax="45" xr10:uidLastSave="{00000000-0000-0000-0000-000000000000}"/>
  <bookViews>
    <workbookView xWindow="-110" yWindow="-110" windowWidth="19420" windowHeight="10420" xr2:uid="{10BA9CDA-82B5-41FD-AF9B-632E231CB08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8" i="1"/>
  <c r="L12" i="1" l="1"/>
  <c r="I10" i="1"/>
  <c r="N10" i="1" s="1"/>
  <c r="I9" i="1"/>
  <c r="N9" i="1" s="1"/>
  <c r="F9" i="1"/>
  <c r="F11" i="1"/>
  <c r="M12" i="1"/>
  <c r="K12" i="1"/>
  <c r="J12" i="1"/>
  <c r="H12" i="1"/>
  <c r="G12" i="1"/>
  <c r="I6" i="1"/>
  <c r="N6" i="1" s="1"/>
  <c r="I11" i="1"/>
  <c r="N11" i="1" s="1"/>
  <c r="I8" i="1"/>
  <c r="I7" i="1"/>
  <c r="N7" i="1" s="1"/>
  <c r="F10" i="1"/>
  <c r="F8" i="1"/>
  <c r="F7" i="1"/>
  <c r="N8" i="1" l="1"/>
  <c r="N12" i="1" s="1"/>
  <c r="I12" i="1"/>
  <c r="F12" i="1"/>
</calcChain>
</file>

<file path=xl/sharedStrings.xml><?xml version="1.0" encoding="utf-8"?>
<sst xmlns="http://schemas.openxmlformats.org/spreadsheetml/2006/main" count="35" uniqueCount="30">
  <si>
    <t>VALOR GLOBAL DO INSTRUMENTO</t>
  </si>
  <si>
    <t>VALOR DO REPASSE</t>
  </si>
  <si>
    <t>VALOR DA CONTRA PARTIDA</t>
  </si>
  <si>
    <t>VALORES PREVISTOS</t>
  </si>
  <si>
    <t>VALORES RECEBIDOS</t>
  </si>
  <si>
    <t>821910/2015</t>
  </si>
  <si>
    <t>846843/2017</t>
  </si>
  <si>
    <t>856015/2017</t>
  </si>
  <si>
    <t>891284/2019</t>
  </si>
  <si>
    <t>903743/2020</t>
  </si>
  <si>
    <t>VALORES EXECUTADOS</t>
  </si>
  <si>
    <t xml:space="preserve"> 893861/2019</t>
  </si>
  <si>
    <t>SALDO A EXECUTAR</t>
  </si>
  <si>
    <t>RENDIMENTOS DE APLICAÇÃO</t>
  </si>
  <si>
    <t xml:space="preserve">          VALTER-FRAN                 EM 04/10/2023</t>
  </si>
  <si>
    <t>RELAÇÃO DOS INSTRUMENTOS DE REPASSE EM EXECUÇÃO</t>
  </si>
  <si>
    <t>ELABORAÇÃO:</t>
  </si>
  <si>
    <t>OBSERVAÇÕES:</t>
  </si>
  <si>
    <t xml:space="preserve">           OS INSTRUMENTOS DE REPASSE DEPOIS DA PORTARIA DE DEZEMBRO DE 2016 (IM 424) NÃO PERMITE O USO DOS RENDIMENTOS</t>
  </si>
  <si>
    <t>Nº DO INSTRUMENTO NO I GESP</t>
  </si>
  <si>
    <t>Nº  E ANO DO INSTRUMENTO NO TRANSFEREGOV</t>
  </si>
  <si>
    <t>VALOR DA CONTRA PARTIDA FINANCEIRA</t>
  </si>
  <si>
    <t>VIGENCIA</t>
  </si>
  <si>
    <t>INICIO</t>
  </si>
  <si>
    <t>FIM</t>
  </si>
  <si>
    <t>TOTAIS.............................</t>
  </si>
  <si>
    <t>CONCEDENTE</t>
  </si>
  <si>
    <t>MINISTERIO DO DES.AGRARIO</t>
  </si>
  <si>
    <t>CAIXA ECONOMICA</t>
  </si>
  <si>
    <t>MINISTERIO DA AGRICULTURA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</si>
</sst>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0" xfId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3" fontId="4" fillId="0" borderId="1" xfId="1" applyFont="1" applyBorder="1"/>
    <xf numFmtId="43" fontId="4" fillId="0" borderId="1" xfId="0" applyNumberFormat="1" applyFont="1" applyBorder="1"/>
    <xf numFmtId="0" fontId="4" fillId="0" borderId="3" xfId="0" applyFont="1" applyBorder="1"/>
    <xf numFmtId="43" fontId="4" fillId="0" borderId="4" xfId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4" fontId="6" fillId="0" borderId="1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3" fontId="6" fillId="0" borderId="0" xfId="1" applyFont="1" applyBorder="1"/>
    <xf numFmtId="43" fontId="7" fillId="0" borderId="0" xfId="1" applyFont="1" applyBorder="1"/>
    <xf numFmtId="43" fontId="7" fillId="0" borderId="0" xfId="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43" fontId="7" fillId="0" borderId="0" xfId="0" applyNumberFormat="1" applyFont="1"/>
    <xf numFmtId="0" fontId="7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14" fontId="6" fillId="0" borderId="1" xfId="0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6A197-462D-48D3-B0DF-CEF50B95A52A}">
  <dimension ref="A1:P29"/>
  <sheetViews>
    <sheetView tabSelected="1" workbookViewId="0">
      <selection sqref="A1:N16"/>
    </sheetView>
  </sheetViews>
  <sheetFormatPr defaultRowHeight="14.5" x14ac:dyDescent="0.35"/>
  <cols>
    <col min="1" max="1" width="5.08984375" customWidth="1"/>
    <col min="2" max="2" width="9.08984375" customWidth="1"/>
    <col min="3" max="3" width="18.6328125" customWidth="1"/>
    <col min="4" max="4" width="9" customWidth="1"/>
    <col min="5" max="5" width="8.453125" customWidth="1"/>
    <col min="6" max="6" width="11" customWidth="1"/>
    <col min="7" max="7" width="10.90625" customWidth="1"/>
    <col min="8" max="8" width="8.90625" customWidth="1"/>
    <col min="9" max="9" width="11.26953125" customWidth="1"/>
    <col min="10" max="10" width="10.453125" customWidth="1"/>
    <col min="11" max="11" width="8.81640625" customWidth="1"/>
    <col min="12" max="12" width="9.90625" customWidth="1"/>
    <col min="13" max="13" width="10.81640625" customWidth="1"/>
    <col min="14" max="14" width="9.7265625" customWidth="1"/>
  </cols>
  <sheetData>
    <row r="1" spans="1:16" x14ac:dyDescent="0.35">
      <c r="P1">
        <v>222</v>
      </c>
    </row>
    <row r="2" spans="1:16" ht="15.5" x14ac:dyDescent="0.35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4" spans="1:16" x14ac:dyDescent="0.35">
      <c r="A4" s="35" t="s">
        <v>19</v>
      </c>
      <c r="B4" s="35" t="s">
        <v>20</v>
      </c>
      <c r="C4" s="30" t="s">
        <v>26</v>
      </c>
      <c r="D4" s="37" t="s">
        <v>22</v>
      </c>
      <c r="E4" s="38"/>
      <c r="F4" s="34" t="s">
        <v>3</v>
      </c>
      <c r="G4" s="34"/>
      <c r="H4" s="34"/>
      <c r="I4" s="34" t="s">
        <v>4</v>
      </c>
      <c r="J4" s="34"/>
      <c r="K4" s="34"/>
      <c r="L4" s="7"/>
      <c r="M4" s="35" t="s">
        <v>10</v>
      </c>
      <c r="N4" s="35" t="s">
        <v>12</v>
      </c>
    </row>
    <row r="5" spans="1:16" ht="64.25" customHeight="1" x14ac:dyDescent="0.35">
      <c r="A5" s="35"/>
      <c r="B5" s="35"/>
      <c r="C5" s="31"/>
      <c r="D5" s="27" t="s">
        <v>23</v>
      </c>
      <c r="E5" s="27" t="s">
        <v>24</v>
      </c>
      <c r="F5" s="8" t="s">
        <v>0</v>
      </c>
      <c r="G5" s="8" t="s">
        <v>1</v>
      </c>
      <c r="H5" s="8" t="s">
        <v>21</v>
      </c>
      <c r="I5" s="8" t="s">
        <v>0</v>
      </c>
      <c r="J5" s="8" t="s">
        <v>1</v>
      </c>
      <c r="K5" s="8" t="s">
        <v>2</v>
      </c>
      <c r="L5" s="8" t="s">
        <v>13</v>
      </c>
      <c r="M5" s="36"/>
      <c r="N5" s="36"/>
    </row>
    <row r="6" spans="1:16" x14ac:dyDescent="0.35">
      <c r="A6" s="13">
        <v>5075</v>
      </c>
      <c r="B6" s="14" t="s">
        <v>5</v>
      </c>
      <c r="C6" s="14" t="s">
        <v>27</v>
      </c>
      <c r="D6" s="29">
        <v>42369</v>
      </c>
      <c r="E6" s="29">
        <v>45290</v>
      </c>
      <c r="F6" s="15">
        <v>400400</v>
      </c>
      <c r="G6" s="15">
        <v>400000</v>
      </c>
      <c r="H6" s="15">
        <v>400</v>
      </c>
      <c r="I6" s="15">
        <f t="shared" ref="I6:I11" si="0">K6+J6</f>
        <v>317934</v>
      </c>
      <c r="J6" s="15">
        <v>317534</v>
      </c>
      <c r="K6" s="15">
        <v>400</v>
      </c>
      <c r="L6" s="15">
        <v>62998.83</v>
      </c>
      <c r="M6" s="15">
        <v>269622.98</v>
      </c>
      <c r="N6" s="16">
        <f>I6+L6-M6</f>
        <v>111309.85000000003</v>
      </c>
    </row>
    <row r="7" spans="1:16" x14ac:dyDescent="0.35">
      <c r="A7" s="13">
        <v>5110</v>
      </c>
      <c r="B7" s="14" t="s">
        <v>6</v>
      </c>
      <c r="C7" s="14" t="s">
        <v>28</v>
      </c>
      <c r="D7" s="29">
        <v>43098</v>
      </c>
      <c r="E7" s="29">
        <v>45288</v>
      </c>
      <c r="F7" s="15">
        <f>H7+G7</f>
        <v>1501988</v>
      </c>
      <c r="G7" s="15">
        <v>1500000</v>
      </c>
      <c r="H7" s="15">
        <v>1988</v>
      </c>
      <c r="I7" s="15">
        <f>K7+J7</f>
        <v>1501988</v>
      </c>
      <c r="J7" s="15">
        <v>1500000</v>
      </c>
      <c r="K7" s="15">
        <v>1988</v>
      </c>
      <c r="L7" s="15">
        <v>126721.36</v>
      </c>
      <c r="M7" s="15">
        <f>1474210+1988</f>
        <v>1476198</v>
      </c>
      <c r="N7" s="16">
        <f>I7-M7</f>
        <v>25790</v>
      </c>
    </row>
    <row r="8" spans="1:16" x14ac:dyDescent="0.35">
      <c r="A8" s="13">
        <v>5111</v>
      </c>
      <c r="B8" s="14" t="s">
        <v>7</v>
      </c>
      <c r="C8" s="14" t="s">
        <v>28</v>
      </c>
      <c r="D8" s="29">
        <v>43098</v>
      </c>
      <c r="E8" s="29">
        <v>45288</v>
      </c>
      <c r="F8" s="15">
        <f>H8+G8</f>
        <v>1701702</v>
      </c>
      <c r="G8" s="15">
        <v>1700000</v>
      </c>
      <c r="H8" s="15">
        <v>1702</v>
      </c>
      <c r="I8" s="15">
        <f t="shared" si="0"/>
        <v>1701702</v>
      </c>
      <c r="J8" s="15">
        <v>1700000</v>
      </c>
      <c r="K8" s="15">
        <v>1702</v>
      </c>
      <c r="L8" s="15">
        <v>135766.74</v>
      </c>
      <c r="M8" s="15">
        <f>1683908+1702</f>
        <v>1685610</v>
      </c>
      <c r="N8" s="16">
        <f>I8-M8</f>
        <v>16092</v>
      </c>
    </row>
    <row r="9" spans="1:16" x14ac:dyDescent="0.35">
      <c r="A9" s="13">
        <v>5166</v>
      </c>
      <c r="B9" s="14" t="s">
        <v>11</v>
      </c>
      <c r="C9" s="14" t="s">
        <v>29</v>
      </c>
      <c r="D9" s="29">
        <v>43826</v>
      </c>
      <c r="E9" s="29">
        <v>45352</v>
      </c>
      <c r="F9" s="15">
        <f>H9+G9</f>
        <v>1947650</v>
      </c>
      <c r="G9" s="15">
        <v>1887650</v>
      </c>
      <c r="H9" s="15">
        <v>60000</v>
      </c>
      <c r="I9" s="15">
        <f t="shared" ref="I9" si="1">K9+J9</f>
        <v>1947650</v>
      </c>
      <c r="J9" s="15">
        <v>1887650</v>
      </c>
      <c r="K9" s="15">
        <v>60000</v>
      </c>
      <c r="L9" s="15">
        <v>17890</v>
      </c>
      <c r="M9" s="16">
        <v>1626550.12</v>
      </c>
      <c r="N9" s="16">
        <f>I9-M9</f>
        <v>321099.87999999989</v>
      </c>
    </row>
    <row r="10" spans="1:16" x14ac:dyDescent="0.35">
      <c r="A10" s="13">
        <v>5167</v>
      </c>
      <c r="B10" s="14" t="s">
        <v>8</v>
      </c>
      <c r="C10" s="14" t="s">
        <v>29</v>
      </c>
      <c r="D10" s="29">
        <v>43826</v>
      </c>
      <c r="E10" s="29">
        <v>45290</v>
      </c>
      <c r="F10" s="15">
        <f>H10+G10</f>
        <v>1001000</v>
      </c>
      <c r="G10" s="15">
        <v>1000000</v>
      </c>
      <c r="H10" s="15">
        <v>1000</v>
      </c>
      <c r="I10" s="15">
        <f>K10+J10</f>
        <v>1001000</v>
      </c>
      <c r="J10" s="15">
        <v>1000000</v>
      </c>
      <c r="K10" s="15">
        <v>1000</v>
      </c>
      <c r="L10" s="15">
        <v>22455.91</v>
      </c>
      <c r="M10" s="17">
        <v>897283.8</v>
      </c>
      <c r="N10" s="16">
        <f t="shared" ref="N10:N11" si="2">I10-M10</f>
        <v>103716.19999999995</v>
      </c>
    </row>
    <row r="11" spans="1:16" x14ac:dyDescent="0.35">
      <c r="A11" s="13">
        <v>5196</v>
      </c>
      <c r="B11" s="14" t="s">
        <v>9</v>
      </c>
      <c r="C11" s="14" t="s">
        <v>29</v>
      </c>
      <c r="D11" s="29">
        <v>44196</v>
      </c>
      <c r="E11" s="29">
        <v>45351</v>
      </c>
      <c r="F11" s="15">
        <f>H11+G11</f>
        <v>901000</v>
      </c>
      <c r="G11" s="15">
        <v>900000</v>
      </c>
      <c r="H11" s="15">
        <v>1000</v>
      </c>
      <c r="I11" s="15">
        <f t="shared" si="0"/>
        <v>186768.4</v>
      </c>
      <c r="J11" s="15">
        <v>185768.4</v>
      </c>
      <c r="K11" s="15">
        <v>1000</v>
      </c>
      <c r="L11" s="15">
        <v>954.62</v>
      </c>
      <c r="M11" s="17">
        <v>163268.4</v>
      </c>
      <c r="N11" s="16">
        <f t="shared" si="2"/>
        <v>23500</v>
      </c>
    </row>
    <row r="12" spans="1:16" x14ac:dyDescent="0.35">
      <c r="A12" s="28" t="s">
        <v>25</v>
      </c>
      <c r="B12" s="11"/>
      <c r="C12" s="11"/>
      <c r="D12" s="11"/>
      <c r="E12" s="11"/>
      <c r="F12" s="9">
        <f t="shared" ref="F12:K12" si="3">SUM(F6:F11)</f>
        <v>7453740</v>
      </c>
      <c r="G12" s="12">
        <f t="shared" si="3"/>
        <v>7387650</v>
      </c>
      <c r="H12" s="9">
        <f t="shared" si="3"/>
        <v>66090</v>
      </c>
      <c r="I12" s="9">
        <f t="shared" si="3"/>
        <v>6657042.4000000004</v>
      </c>
      <c r="J12" s="9">
        <f t="shared" si="3"/>
        <v>6590952.4000000004</v>
      </c>
      <c r="K12" s="9">
        <f t="shared" si="3"/>
        <v>66090</v>
      </c>
      <c r="L12" s="9">
        <f>SUM(L7:L11)</f>
        <v>303788.62999999995</v>
      </c>
      <c r="M12" s="9">
        <f>SUM(M6:M11)</f>
        <v>6118533.2999999998</v>
      </c>
      <c r="N12" s="10">
        <f>SUM(N6:N11)</f>
        <v>601507.92999999993</v>
      </c>
    </row>
    <row r="13" spans="1:16" x14ac:dyDescent="0.35">
      <c r="A13" s="18" t="s">
        <v>17</v>
      </c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</row>
    <row r="14" spans="1:16" x14ac:dyDescent="0.35">
      <c r="A14" s="18"/>
      <c r="B14" s="19" t="s">
        <v>18</v>
      </c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0"/>
    </row>
    <row r="15" spans="1:16" x14ac:dyDescent="0.35">
      <c r="A15" s="33" t="s">
        <v>16</v>
      </c>
      <c r="B15" s="33"/>
      <c r="C15" s="18"/>
      <c r="D15" s="18"/>
      <c r="E15" s="18"/>
      <c r="F15" s="21"/>
      <c r="G15" s="21"/>
      <c r="H15" s="22"/>
      <c r="I15" s="23"/>
      <c r="J15" s="23"/>
      <c r="K15" s="23"/>
      <c r="L15" s="23"/>
      <c r="M15" s="23"/>
    </row>
    <row r="16" spans="1:16" x14ac:dyDescent="0.35">
      <c r="A16" s="24"/>
      <c r="B16" s="19" t="s">
        <v>14</v>
      </c>
      <c r="C16" s="19"/>
      <c r="D16" s="19"/>
      <c r="E16" s="19"/>
      <c r="F16" s="21"/>
      <c r="G16" s="21"/>
      <c r="H16" s="22"/>
      <c r="I16" s="25"/>
      <c r="J16" s="23"/>
      <c r="K16" s="23"/>
      <c r="L16" s="23"/>
      <c r="M16" s="23"/>
    </row>
    <row r="17" spans="1:13" x14ac:dyDescent="0.35">
      <c r="A17" s="24"/>
      <c r="B17" s="26"/>
      <c r="C17" s="26"/>
      <c r="D17" s="26"/>
      <c r="E17" s="26"/>
      <c r="F17" s="21"/>
      <c r="G17" s="21"/>
      <c r="H17" s="22"/>
      <c r="I17" s="23"/>
      <c r="J17" s="23"/>
      <c r="K17" s="23"/>
      <c r="L17" s="23"/>
      <c r="M17" s="23"/>
    </row>
    <row r="18" spans="1:13" x14ac:dyDescent="0.35">
      <c r="A18" s="5"/>
      <c r="B18" s="6"/>
      <c r="C18" s="6"/>
      <c r="D18" s="6"/>
      <c r="E18" s="6"/>
      <c r="F18" s="4"/>
      <c r="G18" s="4"/>
      <c r="H18" s="2"/>
    </row>
    <row r="19" spans="1:13" x14ac:dyDescent="0.35">
      <c r="A19" s="3"/>
    </row>
    <row r="20" spans="1:13" x14ac:dyDescent="0.35">
      <c r="A20" s="3"/>
      <c r="F20" s="2"/>
      <c r="G20" s="2"/>
      <c r="H20" s="2"/>
    </row>
    <row r="21" spans="1:13" x14ac:dyDescent="0.35">
      <c r="A21" s="3"/>
      <c r="F21" s="2"/>
      <c r="G21" s="2"/>
      <c r="H21" s="2"/>
    </row>
    <row r="22" spans="1:13" x14ac:dyDescent="0.35">
      <c r="A22" s="3"/>
      <c r="F22" s="2"/>
      <c r="G22" s="2"/>
      <c r="H22" s="2"/>
    </row>
    <row r="23" spans="1:13" x14ac:dyDescent="0.35">
      <c r="A23" s="3"/>
      <c r="F23" s="2"/>
      <c r="G23" s="2"/>
      <c r="H23" s="2"/>
    </row>
    <row r="24" spans="1:13" x14ac:dyDescent="0.35">
      <c r="A24" s="3"/>
      <c r="F24" s="2"/>
      <c r="G24" s="2"/>
      <c r="H24" s="2"/>
    </row>
    <row r="25" spans="1:13" x14ac:dyDescent="0.35">
      <c r="A25" s="1"/>
      <c r="F25" s="2"/>
      <c r="G25" s="2"/>
      <c r="H25" s="2"/>
    </row>
    <row r="26" spans="1:13" x14ac:dyDescent="0.35">
      <c r="A26" s="1"/>
      <c r="F26" s="2"/>
      <c r="G26" s="2"/>
      <c r="H26" s="2"/>
    </row>
    <row r="27" spans="1:13" x14ac:dyDescent="0.35">
      <c r="A27" s="1"/>
      <c r="F27" s="2"/>
      <c r="G27" s="2"/>
      <c r="H27" s="2"/>
    </row>
    <row r="28" spans="1:13" x14ac:dyDescent="0.35">
      <c r="A28" s="1"/>
      <c r="F28" s="2"/>
      <c r="G28" s="2"/>
      <c r="H28" s="2"/>
    </row>
    <row r="29" spans="1:13" x14ac:dyDescent="0.35">
      <c r="A29" s="1"/>
    </row>
  </sheetData>
  <mergeCells count="10">
    <mergeCell ref="N4:N5"/>
    <mergeCell ref="D4:E4"/>
    <mergeCell ref="C4:C5"/>
    <mergeCell ref="A2:M2"/>
    <mergeCell ref="A15:B15"/>
    <mergeCell ref="F4:H4"/>
    <mergeCell ref="A4:A5"/>
    <mergeCell ref="B4:B5"/>
    <mergeCell ref="I4:K4"/>
    <mergeCell ref="M4:M5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 Fran dos Anjos Lima</dc:creator>
  <cp:lastModifiedBy>Suzana Leite</cp:lastModifiedBy>
  <cp:lastPrinted>2023-10-05T11:19:59Z</cp:lastPrinted>
  <dcterms:created xsi:type="dcterms:W3CDTF">2023-10-04T12:36:26Z</dcterms:created>
  <dcterms:modified xsi:type="dcterms:W3CDTF">2023-10-05T11:32:01Z</dcterms:modified>
</cp:coreProperties>
</file>