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urandir.cavalcante\Documents\Execução Orçamentária - JAN a DEZ - 2023\"/>
    </mc:Choice>
  </mc:AlternateContent>
  <bookViews>
    <workbookView xWindow="0" yWindow="0" windowWidth="23040" windowHeight="9380" activeTab="2"/>
  </bookViews>
  <sheets>
    <sheet name="plan 1 - jan-23" sheetId="25" r:id="rId1"/>
    <sheet name="plan 2 - fev-23" sheetId="24" r:id="rId2"/>
    <sheet name="plan 3 - mar-23" sheetId="26" r:id="rId3"/>
    <sheet name="plan 4 - abr-23" sheetId="27" r:id="rId4"/>
    <sheet name="plan 5 - mai-23" sheetId="28" r:id="rId5"/>
    <sheet name="plan 6 - jun-23" sheetId="29" r:id="rId6"/>
    <sheet name="plan 7 - jul-23" sheetId="30" r:id="rId7"/>
    <sheet name="plan 8 - ago23" sheetId="31" r:id="rId8"/>
    <sheet name="plan 9 - set23" sheetId="32" r:id="rId9"/>
    <sheet name="plan 10 - out23" sheetId="33" r:id="rId10"/>
    <sheet name="plan 11 - nov23" sheetId="34" r:id="rId11"/>
    <sheet name="plan 12 - dez23" sheetId="35" r:id="rId1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57" i="26" l="1"/>
  <c r="J57" i="26"/>
  <c r="I57" i="26"/>
  <c r="H57" i="26"/>
  <c r="F57" i="26"/>
  <c r="C9" i="26"/>
  <c r="C65" i="26" s="1"/>
  <c r="D9" i="26"/>
  <c r="D65" i="26" s="1"/>
  <c r="J64" i="26"/>
  <c r="H64" i="26"/>
  <c r="F64" i="26"/>
  <c r="I64" i="26" s="1"/>
  <c r="J63" i="26"/>
  <c r="H63" i="26"/>
  <c r="F63" i="26"/>
  <c r="I63" i="26" s="1"/>
  <c r="G62" i="26"/>
  <c r="E62" i="26"/>
  <c r="D62" i="26"/>
  <c r="C62" i="26"/>
  <c r="J61" i="26"/>
  <c r="I61" i="26"/>
  <c r="H61" i="26"/>
  <c r="F61" i="26"/>
  <c r="J60" i="26"/>
  <c r="H60" i="26"/>
  <c r="F60" i="26"/>
  <c r="G59" i="26"/>
  <c r="E59" i="26"/>
  <c r="D59" i="26"/>
  <c r="C59" i="26"/>
  <c r="J58" i="26"/>
  <c r="I58" i="26"/>
  <c r="H58" i="26"/>
  <c r="F58" i="26"/>
  <c r="J56" i="26"/>
  <c r="H56" i="26"/>
  <c r="F56" i="26"/>
  <c r="G55" i="26"/>
  <c r="E55" i="26"/>
  <c r="D55" i="26"/>
  <c r="C55" i="26"/>
  <c r="J54" i="26"/>
  <c r="H54" i="26"/>
  <c r="F54" i="26"/>
  <c r="F52" i="26" s="1"/>
  <c r="J53" i="26"/>
  <c r="I53" i="26"/>
  <c r="H53" i="26"/>
  <c r="F53" i="26"/>
  <c r="G52" i="26"/>
  <c r="E52" i="26"/>
  <c r="D52" i="26"/>
  <c r="C52" i="26"/>
  <c r="J51" i="26"/>
  <c r="H51" i="26"/>
  <c r="F51" i="26"/>
  <c r="I51" i="26" s="1"/>
  <c r="J50" i="26"/>
  <c r="H50" i="26"/>
  <c r="F50" i="26"/>
  <c r="I50" i="26" s="1"/>
  <c r="J49" i="26"/>
  <c r="H49" i="26"/>
  <c r="F49" i="26"/>
  <c r="I49" i="26" s="1"/>
  <c r="G48" i="26"/>
  <c r="F48" i="26"/>
  <c r="E48" i="26"/>
  <c r="D48" i="26"/>
  <c r="C48" i="26"/>
  <c r="J47" i="26"/>
  <c r="H47" i="26"/>
  <c r="F47" i="26"/>
  <c r="I47" i="26" s="1"/>
  <c r="J46" i="26"/>
  <c r="I46" i="26"/>
  <c r="H46" i="26"/>
  <c r="F46" i="26"/>
  <c r="F44" i="26" s="1"/>
  <c r="J45" i="26"/>
  <c r="I45" i="26"/>
  <c r="H45" i="26"/>
  <c r="F45" i="26"/>
  <c r="G44" i="26"/>
  <c r="E44" i="26"/>
  <c r="D44" i="26"/>
  <c r="C44" i="26"/>
  <c r="J43" i="26"/>
  <c r="H43" i="26"/>
  <c r="F43" i="26"/>
  <c r="I43" i="26" s="1"/>
  <c r="J42" i="26"/>
  <c r="H42" i="26"/>
  <c r="F42" i="26"/>
  <c r="I42" i="26" s="1"/>
  <c r="G41" i="26"/>
  <c r="E41" i="26"/>
  <c r="D41" i="26"/>
  <c r="C41" i="26"/>
  <c r="J40" i="26"/>
  <c r="H40" i="26"/>
  <c r="F40" i="26"/>
  <c r="I40" i="26" s="1"/>
  <c r="J39" i="26"/>
  <c r="H39" i="26"/>
  <c r="F39" i="26"/>
  <c r="I39" i="26" s="1"/>
  <c r="G38" i="26"/>
  <c r="E38" i="26"/>
  <c r="D38" i="26"/>
  <c r="C38" i="26"/>
  <c r="J37" i="26"/>
  <c r="I37" i="26"/>
  <c r="H37" i="26"/>
  <c r="F37" i="26"/>
  <c r="J36" i="26"/>
  <c r="H36" i="26"/>
  <c r="F36" i="26"/>
  <c r="I36" i="26" s="1"/>
  <c r="J35" i="26"/>
  <c r="H35" i="26"/>
  <c r="F35" i="26"/>
  <c r="I35" i="26" s="1"/>
  <c r="G34" i="26"/>
  <c r="E34" i="26"/>
  <c r="D34" i="26"/>
  <c r="C34" i="26"/>
  <c r="J33" i="26"/>
  <c r="H33" i="26"/>
  <c r="F33" i="26"/>
  <c r="I33" i="26" s="1"/>
  <c r="G32" i="26"/>
  <c r="F32" i="26"/>
  <c r="E32" i="26"/>
  <c r="D32" i="26"/>
  <c r="C32" i="26"/>
  <c r="J31" i="26"/>
  <c r="H31" i="26"/>
  <c r="F31" i="26"/>
  <c r="I31" i="26" s="1"/>
  <c r="G30" i="26"/>
  <c r="E30" i="26"/>
  <c r="D30" i="26"/>
  <c r="F30" i="26" s="1"/>
  <c r="C30" i="26"/>
  <c r="J29" i="26"/>
  <c r="I29" i="26"/>
  <c r="H29" i="26"/>
  <c r="F29" i="26"/>
  <c r="J28" i="26"/>
  <c r="I28" i="26"/>
  <c r="H28" i="26"/>
  <c r="F28" i="26"/>
  <c r="J27" i="26"/>
  <c r="H27" i="26"/>
  <c r="F27" i="26"/>
  <c r="I27" i="26" s="1"/>
  <c r="G26" i="26"/>
  <c r="E26" i="26"/>
  <c r="D26" i="26"/>
  <c r="C26" i="26"/>
  <c r="J25" i="26"/>
  <c r="H25" i="26"/>
  <c r="F25" i="26"/>
  <c r="I25" i="26" s="1"/>
  <c r="J24" i="26"/>
  <c r="H24" i="26"/>
  <c r="F24" i="26"/>
  <c r="I24" i="26" s="1"/>
  <c r="J23" i="26"/>
  <c r="H23" i="26"/>
  <c r="F23" i="26"/>
  <c r="I23" i="26" s="1"/>
  <c r="G22" i="26"/>
  <c r="E22" i="26"/>
  <c r="D22" i="26"/>
  <c r="C22" i="26"/>
  <c r="J21" i="26"/>
  <c r="H21" i="26"/>
  <c r="F21" i="26"/>
  <c r="I21" i="26" s="1"/>
  <c r="J20" i="26"/>
  <c r="H20" i="26"/>
  <c r="F20" i="26"/>
  <c r="I20" i="26" s="1"/>
  <c r="J19" i="26"/>
  <c r="H19" i="26"/>
  <c r="F19" i="26"/>
  <c r="I19" i="26" s="1"/>
  <c r="G18" i="26"/>
  <c r="E18" i="26"/>
  <c r="D18" i="26"/>
  <c r="C18" i="26"/>
  <c r="J17" i="26"/>
  <c r="H17" i="26"/>
  <c r="F17" i="26"/>
  <c r="I17" i="26" s="1"/>
  <c r="J16" i="26"/>
  <c r="H16" i="26"/>
  <c r="F16" i="26"/>
  <c r="F15" i="26" s="1"/>
  <c r="G15" i="26"/>
  <c r="E15" i="26"/>
  <c r="D15" i="26"/>
  <c r="C15" i="26"/>
  <c r="J14" i="26"/>
  <c r="I14" i="26"/>
  <c r="H14" i="26"/>
  <c r="F14" i="26"/>
  <c r="J13" i="26"/>
  <c r="H13" i="26"/>
  <c r="F13" i="26"/>
  <c r="F12" i="26" s="1"/>
  <c r="G12" i="26"/>
  <c r="E12" i="26"/>
  <c r="D12" i="26"/>
  <c r="C12" i="26"/>
  <c r="J11" i="26"/>
  <c r="H11" i="26"/>
  <c r="F11" i="26"/>
  <c r="I11" i="26" s="1"/>
  <c r="J10" i="26"/>
  <c r="H10" i="26"/>
  <c r="F10" i="26"/>
  <c r="I10" i="26" s="1"/>
  <c r="G9" i="26"/>
  <c r="E9" i="26"/>
  <c r="E65" i="26" l="1"/>
  <c r="H65" i="26" s="1"/>
  <c r="F55" i="26"/>
  <c r="F26" i="26"/>
  <c r="I13" i="26"/>
  <c r="F18" i="26"/>
  <c r="F9" i="26"/>
  <c r="G65" i="26"/>
  <c r="J65" i="26" s="1"/>
  <c r="I54" i="26"/>
  <c r="F34" i="26"/>
  <c r="F41" i="26"/>
  <c r="F59" i="26"/>
  <c r="K61" i="26"/>
  <c r="K64" i="26"/>
  <c r="K47" i="26"/>
  <c r="K39" i="26"/>
  <c r="K31" i="26"/>
  <c r="K23" i="26"/>
  <c r="K29" i="26"/>
  <c r="K35" i="26"/>
  <c r="K27" i="26"/>
  <c r="K50" i="26"/>
  <c r="K42" i="26"/>
  <c r="K10" i="26"/>
  <c r="K45" i="26"/>
  <c r="K37" i="26"/>
  <c r="K21" i="26"/>
  <c r="K13" i="26"/>
  <c r="K53" i="26"/>
  <c r="K56" i="26"/>
  <c r="K40" i="26"/>
  <c r="K24" i="26"/>
  <c r="K16" i="26"/>
  <c r="K51" i="26"/>
  <c r="K43" i="26"/>
  <c r="K19" i="26"/>
  <c r="K60" i="26"/>
  <c r="K63" i="26"/>
  <c r="K54" i="26"/>
  <c r="K46" i="26"/>
  <c r="K14" i="26"/>
  <c r="K58" i="26"/>
  <c r="K49" i="26"/>
  <c r="K33" i="26"/>
  <c r="K25" i="26"/>
  <c r="K17" i="26"/>
  <c r="K36" i="26"/>
  <c r="K28" i="26"/>
  <c r="K20" i="26"/>
  <c r="K11" i="26"/>
  <c r="F22" i="26"/>
  <c r="F38" i="26"/>
  <c r="I60" i="26"/>
  <c r="I16" i="26"/>
  <c r="I56" i="26"/>
  <c r="F62" i="26"/>
  <c r="J63" i="24"/>
  <c r="I63" i="24"/>
  <c r="H63" i="24"/>
  <c r="F63" i="24"/>
  <c r="J62" i="24"/>
  <c r="H62" i="24"/>
  <c r="F62" i="24"/>
  <c r="I62" i="24" s="1"/>
  <c r="G61" i="24"/>
  <c r="E61" i="24"/>
  <c r="D61" i="24"/>
  <c r="C61" i="24"/>
  <c r="J60" i="24"/>
  <c r="I60" i="24"/>
  <c r="H60" i="24"/>
  <c r="F60" i="24"/>
  <c r="J59" i="24"/>
  <c r="H59" i="24"/>
  <c r="F59" i="24"/>
  <c r="F58" i="24" s="1"/>
  <c r="G58" i="24"/>
  <c r="E58" i="24"/>
  <c r="D58" i="24"/>
  <c r="C58" i="24"/>
  <c r="J57" i="24"/>
  <c r="I57" i="24"/>
  <c r="H57" i="24"/>
  <c r="F57" i="24"/>
  <c r="J56" i="24"/>
  <c r="I56" i="24"/>
  <c r="H56" i="24"/>
  <c r="F56" i="24"/>
  <c r="G55" i="24"/>
  <c r="F55" i="24"/>
  <c r="E55" i="24"/>
  <c r="D55" i="24"/>
  <c r="C55" i="24"/>
  <c r="J54" i="24"/>
  <c r="H54" i="24"/>
  <c r="F54" i="24"/>
  <c r="I54" i="24" s="1"/>
  <c r="J53" i="24"/>
  <c r="H53" i="24"/>
  <c r="F53" i="24"/>
  <c r="I53" i="24" s="1"/>
  <c r="G52" i="24"/>
  <c r="E52" i="24"/>
  <c r="D52" i="24"/>
  <c r="C52" i="24"/>
  <c r="J51" i="24"/>
  <c r="H51" i="24"/>
  <c r="F51" i="24"/>
  <c r="I51" i="24" s="1"/>
  <c r="J50" i="24"/>
  <c r="H50" i="24"/>
  <c r="F50" i="24"/>
  <c r="I50" i="24" s="1"/>
  <c r="J49" i="24"/>
  <c r="H49" i="24"/>
  <c r="F49" i="24"/>
  <c r="I49" i="24" s="1"/>
  <c r="G48" i="24"/>
  <c r="E48" i="24"/>
  <c r="D48" i="24"/>
  <c r="C48" i="24"/>
  <c r="J47" i="24"/>
  <c r="H47" i="24"/>
  <c r="F47" i="24"/>
  <c r="I47" i="24" s="1"/>
  <c r="J46" i="24"/>
  <c r="H46" i="24"/>
  <c r="F46" i="24"/>
  <c r="I46" i="24" s="1"/>
  <c r="J45" i="24"/>
  <c r="H45" i="24"/>
  <c r="F45" i="24"/>
  <c r="I45" i="24" s="1"/>
  <c r="G44" i="24"/>
  <c r="E44" i="24"/>
  <c r="D44" i="24"/>
  <c r="C44" i="24"/>
  <c r="J43" i="24"/>
  <c r="H43" i="24"/>
  <c r="F43" i="24"/>
  <c r="I43" i="24" s="1"/>
  <c r="J42" i="24"/>
  <c r="H42" i="24"/>
  <c r="F42" i="24"/>
  <c r="F41" i="24" s="1"/>
  <c r="G41" i="24"/>
  <c r="E41" i="24"/>
  <c r="D41" i="24"/>
  <c r="C41" i="24"/>
  <c r="J40" i="24"/>
  <c r="I40" i="24"/>
  <c r="H40" i="24"/>
  <c r="F40" i="24"/>
  <c r="J39" i="24"/>
  <c r="I39" i="24"/>
  <c r="H39" i="24"/>
  <c r="F39" i="24"/>
  <c r="G38" i="24"/>
  <c r="F38" i="24"/>
  <c r="E38" i="24"/>
  <c r="D38" i="24"/>
  <c r="C38" i="24"/>
  <c r="J37" i="24"/>
  <c r="H37" i="24"/>
  <c r="F37" i="24"/>
  <c r="I37" i="24" s="1"/>
  <c r="J36" i="24"/>
  <c r="I36" i="24"/>
  <c r="H36" i="24"/>
  <c r="F36" i="24"/>
  <c r="J35" i="24"/>
  <c r="H35" i="24"/>
  <c r="F35" i="24"/>
  <c r="I35" i="24" s="1"/>
  <c r="G34" i="24"/>
  <c r="F34" i="24"/>
  <c r="E34" i="24"/>
  <c r="D34" i="24"/>
  <c r="C34" i="24"/>
  <c r="J33" i="24"/>
  <c r="H33" i="24"/>
  <c r="F33" i="24"/>
  <c r="I33" i="24" s="1"/>
  <c r="G32" i="24"/>
  <c r="E32" i="24"/>
  <c r="D32" i="24"/>
  <c r="F32" i="24" s="1"/>
  <c r="C32" i="24"/>
  <c r="J31" i="24"/>
  <c r="I31" i="24"/>
  <c r="H31" i="24"/>
  <c r="F31" i="24"/>
  <c r="G30" i="24"/>
  <c r="E30" i="24"/>
  <c r="D30" i="24"/>
  <c r="F30" i="24" s="1"/>
  <c r="C30" i="24"/>
  <c r="J29" i="24"/>
  <c r="H29" i="24"/>
  <c r="F29" i="24"/>
  <c r="I29" i="24" s="1"/>
  <c r="J28" i="24"/>
  <c r="I28" i="24"/>
  <c r="H28" i="24"/>
  <c r="F28" i="24"/>
  <c r="J27" i="24"/>
  <c r="H27" i="24"/>
  <c r="F27" i="24"/>
  <c r="I27" i="24" s="1"/>
  <c r="G26" i="24"/>
  <c r="F26" i="24"/>
  <c r="E26" i="24"/>
  <c r="D26" i="24"/>
  <c r="C26" i="24"/>
  <c r="J25" i="24"/>
  <c r="H25" i="24"/>
  <c r="F25" i="24"/>
  <c r="J24" i="24"/>
  <c r="I24" i="24"/>
  <c r="H24" i="24"/>
  <c r="F24" i="24"/>
  <c r="J23" i="24"/>
  <c r="H23" i="24"/>
  <c r="F23" i="24"/>
  <c r="I23" i="24" s="1"/>
  <c r="G22" i="24"/>
  <c r="E22" i="24"/>
  <c r="D22" i="24"/>
  <c r="C22" i="24"/>
  <c r="J21" i="24"/>
  <c r="H21" i="24"/>
  <c r="F21" i="24"/>
  <c r="I21" i="24" s="1"/>
  <c r="J20" i="24"/>
  <c r="I20" i="24"/>
  <c r="H20" i="24"/>
  <c r="F20" i="24"/>
  <c r="J19" i="24"/>
  <c r="H19" i="24"/>
  <c r="F19" i="24"/>
  <c r="I19" i="24" s="1"/>
  <c r="G18" i="24"/>
  <c r="E18" i="24"/>
  <c r="D18" i="24"/>
  <c r="C18" i="24"/>
  <c r="J17" i="24"/>
  <c r="H17" i="24"/>
  <c r="F17" i="24"/>
  <c r="I17" i="24" s="1"/>
  <c r="J16" i="24"/>
  <c r="I16" i="24"/>
  <c r="H16" i="24"/>
  <c r="F16" i="24"/>
  <c r="G15" i="24"/>
  <c r="E15" i="24"/>
  <c r="D15" i="24"/>
  <c r="C15" i="24"/>
  <c r="J14" i="24"/>
  <c r="H14" i="24"/>
  <c r="F14" i="24"/>
  <c r="I14" i="24" s="1"/>
  <c r="J13" i="24"/>
  <c r="H13" i="24"/>
  <c r="F13" i="24"/>
  <c r="I13" i="24" s="1"/>
  <c r="G12" i="24"/>
  <c r="E12" i="24"/>
  <c r="D12" i="24"/>
  <c r="C12" i="24"/>
  <c r="J11" i="24"/>
  <c r="H11" i="24"/>
  <c r="F11" i="24"/>
  <c r="I11" i="24" s="1"/>
  <c r="J10" i="24"/>
  <c r="H10" i="24"/>
  <c r="F10" i="24"/>
  <c r="G9" i="24"/>
  <c r="E9" i="24"/>
  <c r="D9" i="24"/>
  <c r="D64" i="24" s="1"/>
  <c r="C9" i="24"/>
  <c r="C64" i="24" s="1"/>
  <c r="F65" i="26" l="1"/>
  <c r="I65" i="26" s="1"/>
  <c r="K65" i="26"/>
  <c r="G64" i="24"/>
  <c r="F22" i="24"/>
  <c r="E64" i="24"/>
  <c r="F18" i="24"/>
  <c r="F9" i="24"/>
  <c r="K60" i="24"/>
  <c r="K36" i="24"/>
  <c r="K28" i="24"/>
  <c r="K20" i="24"/>
  <c r="K47" i="24"/>
  <c r="K39" i="24"/>
  <c r="K23" i="24"/>
  <c r="K50" i="24"/>
  <c r="K45" i="24"/>
  <c r="K63" i="24"/>
  <c r="K29" i="24"/>
  <c r="K53" i="24"/>
  <c r="K56" i="24"/>
  <c r="K40" i="24"/>
  <c r="K24" i="24"/>
  <c r="K16" i="24"/>
  <c r="K49" i="24"/>
  <c r="K42" i="24"/>
  <c r="K10" i="24"/>
  <c r="K37" i="24"/>
  <c r="K21" i="24"/>
  <c r="K59" i="24"/>
  <c r="K51" i="24"/>
  <c r="K43" i="24"/>
  <c r="K35" i="24"/>
  <c r="K27" i="24"/>
  <c r="K19" i="24"/>
  <c r="K11" i="24"/>
  <c r="K25" i="24"/>
  <c r="K17" i="24"/>
  <c r="K31" i="24"/>
  <c r="K62" i="24"/>
  <c r="K54" i="24"/>
  <c r="K46" i="24"/>
  <c r="K14" i="24"/>
  <c r="K33" i="24"/>
  <c r="K57" i="24"/>
  <c r="K13" i="24"/>
  <c r="I59" i="24"/>
  <c r="F12" i="24"/>
  <c r="I25" i="24"/>
  <c r="F48" i="24"/>
  <c r="F15" i="24"/>
  <c r="I10" i="24"/>
  <c r="I42" i="24"/>
  <c r="F61" i="24"/>
  <c r="F44" i="24"/>
  <c r="F52" i="24"/>
  <c r="F25" i="25"/>
  <c r="I25" i="25" s="1"/>
  <c r="F21" i="25"/>
  <c r="I21" i="25" s="1"/>
  <c r="J25" i="25"/>
  <c r="H25" i="25"/>
  <c r="G22" i="25"/>
  <c r="E22" i="25"/>
  <c r="D22" i="25"/>
  <c r="C22" i="25"/>
  <c r="J21" i="25"/>
  <c r="H21" i="25"/>
  <c r="G18" i="25"/>
  <c r="E18" i="25"/>
  <c r="D18" i="25"/>
  <c r="C18" i="25"/>
  <c r="J64" i="24" l="1"/>
  <c r="F64" i="24"/>
  <c r="I64" i="24" s="1"/>
  <c r="H64" i="24"/>
  <c r="K64" i="24"/>
  <c r="J63" i="25"/>
  <c r="H63" i="25"/>
  <c r="F63" i="25"/>
  <c r="J62" i="25"/>
  <c r="H62" i="25"/>
  <c r="F62" i="25"/>
  <c r="I62" i="25" s="1"/>
  <c r="G61" i="25"/>
  <c r="E61" i="25"/>
  <c r="D61" i="25"/>
  <c r="C61" i="25"/>
  <c r="J60" i="25"/>
  <c r="H60" i="25"/>
  <c r="F60" i="25"/>
  <c r="I60" i="25" s="1"/>
  <c r="J59" i="25"/>
  <c r="H59" i="25"/>
  <c r="F59" i="25"/>
  <c r="I59" i="25" s="1"/>
  <c r="G58" i="25"/>
  <c r="E58" i="25"/>
  <c r="D58" i="25"/>
  <c r="C58" i="25"/>
  <c r="J57" i="25"/>
  <c r="H57" i="25"/>
  <c r="F57" i="25"/>
  <c r="I57" i="25" s="1"/>
  <c r="J56" i="25"/>
  <c r="H56" i="25"/>
  <c r="F56" i="25"/>
  <c r="I56" i="25" s="1"/>
  <c r="G55" i="25"/>
  <c r="E55" i="25"/>
  <c r="D55" i="25"/>
  <c r="C55" i="25"/>
  <c r="J54" i="25"/>
  <c r="H54" i="25"/>
  <c r="F54" i="25"/>
  <c r="J53" i="25"/>
  <c r="H53" i="25"/>
  <c r="F53" i="25"/>
  <c r="I53" i="25" s="1"/>
  <c r="G52" i="25"/>
  <c r="E52" i="25"/>
  <c r="D52" i="25"/>
  <c r="C52" i="25"/>
  <c r="J51" i="25"/>
  <c r="H51" i="25"/>
  <c r="F51" i="25"/>
  <c r="I51" i="25" s="1"/>
  <c r="J50" i="25"/>
  <c r="H50" i="25"/>
  <c r="F50" i="25"/>
  <c r="I50" i="25" s="1"/>
  <c r="J49" i="25"/>
  <c r="H49" i="25"/>
  <c r="F49" i="25"/>
  <c r="I49" i="25" s="1"/>
  <c r="G48" i="25"/>
  <c r="E48" i="25"/>
  <c r="D48" i="25"/>
  <c r="C48" i="25"/>
  <c r="J47" i="25"/>
  <c r="H47" i="25"/>
  <c r="F47" i="25"/>
  <c r="I47" i="25" s="1"/>
  <c r="J46" i="25"/>
  <c r="H46" i="25"/>
  <c r="F46" i="25"/>
  <c r="I46" i="25" s="1"/>
  <c r="J45" i="25"/>
  <c r="H45" i="25"/>
  <c r="F45" i="25"/>
  <c r="I45" i="25" s="1"/>
  <c r="G44" i="25"/>
  <c r="E44" i="25"/>
  <c r="D44" i="25"/>
  <c r="C44" i="25"/>
  <c r="J43" i="25"/>
  <c r="H43" i="25"/>
  <c r="F43" i="25"/>
  <c r="J42" i="25"/>
  <c r="H42" i="25"/>
  <c r="F42" i="25"/>
  <c r="I42" i="25" s="1"/>
  <c r="G41" i="25"/>
  <c r="E41" i="25"/>
  <c r="D41" i="25"/>
  <c r="C41" i="25"/>
  <c r="J40" i="25"/>
  <c r="H40" i="25"/>
  <c r="F40" i="25"/>
  <c r="I40" i="25" s="1"/>
  <c r="J39" i="25"/>
  <c r="H39" i="25"/>
  <c r="F39" i="25"/>
  <c r="I39" i="25" s="1"/>
  <c r="G38" i="25"/>
  <c r="E38" i="25"/>
  <c r="D38" i="25"/>
  <c r="C38" i="25"/>
  <c r="J37" i="25"/>
  <c r="H37" i="25"/>
  <c r="F37" i="25"/>
  <c r="I37" i="25" s="1"/>
  <c r="J36" i="25"/>
  <c r="H36" i="25"/>
  <c r="F36" i="25"/>
  <c r="I36" i="25" s="1"/>
  <c r="J35" i="25"/>
  <c r="H35" i="25"/>
  <c r="F35" i="25"/>
  <c r="G34" i="25"/>
  <c r="E34" i="25"/>
  <c r="D34" i="25"/>
  <c r="C34" i="25"/>
  <c r="J33" i="25"/>
  <c r="H33" i="25"/>
  <c r="F33" i="25"/>
  <c r="I33" i="25" s="1"/>
  <c r="G32" i="25"/>
  <c r="E32" i="25"/>
  <c r="D32" i="25"/>
  <c r="F32" i="25" s="1"/>
  <c r="C32" i="25"/>
  <c r="J31" i="25"/>
  <c r="H31" i="25"/>
  <c r="F31" i="25"/>
  <c r="I31" i="25" s="1"/>
  <c r="G30" i="25"/>
  <c r="E30" i="25"/>
  <c r="D30" i="25"/>
  <c r="C30" i="25"/>
  <c r="J29" i="25"/>
  <c r="H29" i="25"/>
  <c r="F29" i="25"/>
  <c r="I29" i="25" s="1"/>
  <c r="J28" i="25"/>
  <c r="H28" i="25"/>
  <c r="F28" i="25"/>
  <c r="I28" i="25" s="1"/>
  <c r="J27" i="25"/>
  <c r="H27" i="25"/>
  <c r="F27" i="25"/>
  <c r="G26" i="25"/>
  <c r="E26" i="25"/>
  <c r="D26" i="25"/>
  <c r="C26" i="25"/>
  <c r="J24" i="25"/>
  <c r="H24" i="25"/>
  <c r="F24" i="25"/>
  <c r="I24" i="25" s="1"/>
  <c r="J23" i="25"/>
  <c r="H23" i="25"/>
  <c r="F23" i="25"/>
  <c r="J20" i="25"/>
  <c r="H20" i="25"/>
  <c r="F20" i="25"/>
  <c r="I20" i="25" s="1"/>
  <c r="J19" i="25"/>
  <c r="H19" i="25"/>
  <c r="F19" i="25"/>
  <c r="J17" i="25"/>
  <c r="H17" i="25"/>
  <c r="F17" i="25"/>
  <c r="I17" i="25" s="1"/>
  <c r="J16" i="25"/>
  <c r="H16" i="25"/>
  <c r="F16" i="25"/>
  <c r="I16" i="25" s="1"/>
  <c r="G15" i="25"/>
  <c r="E15" i="25"/>
  <c r="D15" i="25"/>
  <c r="C15" i="25"/>
  <c r="J14" i="25"/>
  <c r="H14" i="25"/>
  <c r="F14" i="25"/>
  <c r="I14" i="25" s="1"/>
  <c r="J13" i="25"/>
  <c r="H13" i="25"/>
  <c r="F13" i="25"/>
  <c r="I13" i="25" s="1"/>
  <c r="G12" i="25"/>
  <c r="E12" i="25"/>
  <c r="D12" i="25"/>
  <c r="C12" i="25"/>
  <c r="J11" i="25"/>
  <c r="H11" i="25"/>
  <c r="F11" i="25"/>
  <c r="I11" i="25" s="1"/>
  <c r="J10" i="25"/>
  <c r="H10" i="25"/>
  <c r="F10" i="25"/>
  <c r="I10" i="25" s="1"/>
  <c r="G9" i="25"/>
  <c r="E9" i="25"/>
  <c r="D9" i="25"/>
  <c r="C9" i="25"/>
  <c r="G64" i="25" l="1"/>
  <c r="I23" i="25"/>
  <c r="F22" i="25"/>
  <c r="I19" i="25"/>
  <c r="F18" i="25"/>
  <c r="F26" i="25"/>
  <c r="F34" i="25"/>
  <c r="F52" i="25"/>
  <c r="F41" i="25"/>
  <c r="I54" i="25"/>
  <c r="C64" i="25"/>
  <c r="F48" i="25"/>
  <c r="F30" i="25"/>
  <c r="D64" i="25"/>
  <c r="K25" i="25" s="1"/>
  <c r="E64" i="25"/>
  <c r="F44" i="25"/>
  <c r="F61" i="25"/>
  <c r="I63" i="25"/>
  <c r="F12" i="25"/>
  <c r="I27" i="25"/>
  <c r="I35" i="25"/>
  <c r="F38" i="25"/>
  <c r="I43" i="25"/>
  <c r="F58" i="25"/>
  <c r="F15" i="25"/>
  <c r="F9" i="25"/>
  <c r="F55" i="25"/>
  <c r="J64" i="25" l="1"/>
  <c r="K63" i="25"/>
  <c r="K21" i="25"/>
  <c r="K57" i="25"/>
  <c r="K16" i="25"/>
  <c r="K40" i="25"/>
  <c r="K13" i="25"/>
  <c r="K20" i="25"/>
  <c r="K11" i="25"/>
  <c r="K27" i="25"/>
  <c r="K50" i="25"/>
  <c r="K28" i="25"/>
  <c r="K19" i="25"/>
  <c r="K23" i="25"/>
  <c r="K62" i="25"/>
  <c r="K17" i="25"/>
  <c r="K39" i="25"/>
  <c r="K54" i="25"/>
  <c r="K31" i="25"/>
  <c r="K24" i="25"/>
  <c r="K35" i="25"/>
  <c r="K33" i="25"/>
  <c r="K36" i="25"/>
  <c r="K60" i="25"/>
  <c r="K43" i="25"/>
  <c r="K49" i="25"/>
  <c r="K56" i="25"/>
  <c r="K47" i="25"/>
  <c r="K53" i="25"/>
  <c r="K29" i="25"/>
  <c r="K51" i="25"/>
  <c r="K37" i="25"/>
  <c r="K59" i="25"/>
  <c r="K42" i="25"/>
  <c r="K10" i="25"/>
  <c r="K45" i="25"/>
  <c r="K14" i="25"/>
  <c r="K46" i="25"/>
  <c r="H64" i="25"/>
  <c r="F64" i="25"/>
  <c r="I64" i="25" s="1"/>
  <c r="K64" i="25" l="1"/>
</calcChain>
</file>

<file path=xl/sharedStrings.xml><?xml version="1.0" encoding="utf-8"?>
<sst xmlns="http://schemas.openxmlformats.org/spreadsheetml/2006/main" count="304" uniqueCount="67">
  <si>
    <t>(R$)</t>
  </si>
  <si>
    <t>Ação</t>
  </si>
  <si>
    <t>Discriminação</t>
  </si>
  <si>
    <t>Dados Orçamentários</t>
  </si>
  <si>
    <t>Liberado (B)</t>
  </si>
  <si>
    <t>Pagamento de Pessoal Ativo+Previdência</t>
  </si>
  <si>
    <t>Encargos e Amortização da Dívida</t>
  </si>
  <si>
    <t>Sentenças Judiciais</t>
  </si>
  <si>
    <t>Regularização Fundiária de Imóveis Rurais</t>
  </si>
  <si>
    <t>Fortalecimento da Pesquisa Agropecuária</t>
  </si>
  <si>
    <t>Capacitação de Recursos Humanos</t>
  </si>
  <si>
    <t>Comunicação Rural, Social e Marketing</t>
  </si>
  <si>
    <t>Aquisição de Equipamentos</t>
  </si>
  <si>
    <t>Gestão da Tecnologia de Informação</t>
  </si>
  <si>
    <t>Construção de Escritórios</t>
  </si>
  <si>
    <t>Reforma de Unidades Descentralizadas</t>
  </si>
  <si>
    <t>Renovação da Frota de Veículos</t>
  </si>
  <si>
    <t>Participação %</t>
  </si>
  <si>
    <t>B/A</t>
  </si>
  <si>
    <t>C/A</t>
  </si>
  <si>
    <t>TOTAL</t>
  </si>
  <si>
    <t>A/Total</t>
  </si>
  <si>
    <t>EMPRESA DE DESENVOLVIMENTO AGROPECUÁRIO DE SERGIPE - EMDAGRO</t>
  </si>
  <si>
    <t>Operacionalização Projeto Dom Helder Câmara</t>
  </si>
  <si>
    <t>Assist. Téc. e Ext.Rural a Agric.Familiar -Pronaf</t>
  </si>
  <si>
    <t>Dotação Inicial</t>
  </si>
  <si>
    <t>Dotação Programada</t>
  </si>
  <si>
    <t>A liberar ( C )</t>
  </si>
  <si>
    <t>Executado ( D )</t>
  </si>
  <si>
    <t>D/B</t>
  </si>
  <si>
    <t>Manutenção Geral</t>
  </si>
  <si>
    <t>Promoção da Defesa Sanitaria Animal</t>
  </si>
  <si>
    <t>119</t>
  </si>
  <si>
    <t>127</t>
  </si>
  <si>
    <t>Promoção da Defesa Sanitária Vegetal</t>
  </si>
  <si>
    <t>XXXX</t>
  </si>
  <si>
    <t xml:space="preserve"> </t>
  </si>
  <si>
    <t>Elaboração: COOLIC/DIRAFI</t>
  </si>
  <si>
    <t>DIRAFI</t>
  </si>
  <si>
    <t>COORDENADORIA DE ORÇAMENTO E LICITAÇÃO - COOLIC/DIRAFI</t>
  </si>
  <si>
    <t>(*) Resultante das anulações e suplementações</t>
  </si>
  <si>
    <t>Dotação Atualizada (*) (A)</t>
  </si>
  <si>
    <t>Fonte: 1500 (recursos do Estado)</t>
  </si>
  <si>
    <t>Fonte: 1753 (recursos póprios)</t>
  </si>
  <si>
    <t>Fonte: 1753 (recursos próprios)</t>
  </si>
  <si>
    <t>Fonte: 1704 (royalties)</t>
  </si>
  <si>
    <t>Fonte:1500 (recursos do Estado)</t>
  </si>
  <si>
    <t>Fonte: 1700 (recursos de convênios)</t>
  </si>
  <si>
    <t>Fonte: 1753  (recursos próprios)</t>
  </si>
  <si>
    <t xml:space="preserve">Fonte: 1753 (recursos próprios)   </t>
  </si>
  <si>
    <t>Fonte: 1899 (recursos vinculados)</t>
  </si>
  <si>
    <t xml:space="preserve">Fonte: 1753 (recursos próprios)  </t>
  </si>
  <si>
    <t>POSIÇÃO: 01/janeiro  a 31/janeiro/2023</t>
  </si>
  <si>
    <t>Quadro Demonstrativo da Execução Orçamentária - 2023</t>
  </si>
  <si>
    <t>Fonte: I-GESP/SEFAZ - 10.02.2023</t>
  </si>
  <si>
    <t>POSIÇÃO: 01/janeiro  a 28/fevereiro/2023</t>
  </si>
  <si>
    <t>POSIÇÃO: 01/janeiro  a 31/março/2023</t>
  </si>
  <si>
    <t>POSIÇÃO: 01/janeiro  a 30/abril/2023</t>
  </si>
  <si>
    <t>POSIÇÃO: 01/janeiro  a 31/mai/2023</t>
  </si>
  <si>
    <t>POSIÇÃO: 01/janeiro  a 30/jun/2023</t>
  </si>
  <si>
    <t>POSIÇÃO: 01/janeiro  a 31/jul/2023</t>
  </si>
  <si>
    <t>POSIÇÃO: 01/janeiro  a 31/ago/2023</t>
  </si>
  <si>
    <t>POSIÇÃO: 01/janeiro  a 30/set/2023</t>
  </si>
  <si>
    <t>POSIÇÃO: 01/janeiro  a 31/out/2023</t>
  </si>
  <si>
    <t>POSIÇÃO: 01/janeiro  a 30/nov/2023</t>
  </si>
  <si>
    <t>Fonte: I-GESP/SEFAZ - 09.03.2023</t>
  </si>
  <si>
    <t>Fonte: I-GESP/SEFAZ -03.04.2023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</si>
</sst>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#,##0.00_ ;\-#,##0.0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1">
    <xf numFmtId="0" fontId="0" fillId="0" borderId="0" xfId="0"/>
    <xf numFmtId="0" fontId="2" fillId="0" borderId="0" xfId="0" applyFont="1" applyFill="1"/>
    <xf numFmtId="0" fontId="2" fillId="0" borderId="0" xfId="0" applyFont="1" applyAlignment="1">
      <alignment horizontal="center"/>
    </xf>
    <xf numFmtId="0" fontId="0" fillId="0" borderId="4" xfId="0" applyBorder="1"/>
    <xf numFmtId="43" fontId="0" fillId="0" borderId="2" xfId="1" applyFont="1" applyFill="1" applyBorder="1"/>
    <xf numFmtId="43" fontId="1" fillId="0" borderId="2" xfId="1" applyFont="1" applyFill="1" applyBorder="1"/>
    <xf numFmtId="43" fontId="0" fillId="0" borderId="3" xfId="0" applyNumberFormat="1" applyBorder="1"/>
    <xf numFmtId="0" fontId="2" fillId="0" borderId="0" xfId="0" applyFont="1"/>
    <xf numFmtId="164" fontId="1" fillId="0" borderId="3" xfId="1" applyNumberFormat="1" applyFont="1" applyFill="1" applyBorder="1"/>
    <xf numFmtId="164" fontId="0" fillId="0" borderId="3" xfId="0" applyNumberFormat="1" applyBorder="1"/>
    <xf numFmtId="164" fontId="1" fillId="0" borderId="2" xfId="1" applyNumberFormat="1" applyFont="1" applyFill="1" applyBorder="1"/>
    <xf numFmtId="4" fontId="0" fillId="0" borderId="3" xfId="0" applyNumberFormat="1" applyBorder="1"/>
    <xf numFmtId="164" fontId="0" fillId="0" borderId="2" xfId="1" applyNumberFormat="1" applyFont="1" applyFill="1" applyBorder="1"/>
    <xf numFmtId="4" fontId="0" fillId="0" borderId="2" xfId="0" applyNumberFormat="1" applyBorder="1"/>
    <xf numFmtId="0" fontId="2" fillId="3" borderId="0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5" fillId="0" borderId="0" xfId="0" applyFont="1"/>
    <xf numFmtId="2" fontId="0" fillId="0" borderId="18" xfId="0" applyNumberFormat="1" applyBorder="1"/>
    <xf numFmtId="43" fontId="0" fillId="0" borderId="20" xfId="1" applyFont="1" applyFill="1" applyBorder="1"/>
    <xf numFmtId="4" fontId="0" fillId="0" borderId="20" xfId="0" applyNumberFormat="1" applyBorder="1" applyAlignment="1">
      <alignment vertical="center" wrapText="1"/>
    </xf>
    <xf numFmtId="43" fontId="1" fillId="0" borderId="20" xfId="1" applyFont="1" applyFill="1" applyBorder="1"/>
    <xf numFmtId="4" fontId="0" fillId="0" borderId="20" xfId="0" applyNumberFormat="1" applyBorder="1"/>
    <xf numFmtId="43" fontId="0" fillId="0" borderId="21" xfId="0" applyNumberFormat="1" applyBorder="1"/>
    <xf numFmtId="2" fontId="0" fillId="0" borderId="22" xfId="0" applyNumberFormat="1" applyBorder="1"/>
    <xf numFmtId="0" fontId="3" fillId="0" borderId="23" xfId="0" applyFont="1" applyBorder="1"/>
    <xf numFmtId="164" fontId="0" fillId="0" borderId="20" xfId="1" applyNumberFormat="1" applyFont="1" applyFill="1" applyBorder="1"/>
    <xf numFmtId="164" fontId="0" fillId="0" borderId="21" xfId="1" applyNumberFormat="1" applyFont="1" applyFill="1" applyBorder="1"/>
    <xf numFmtId="0" fontId="0" fillId="0" borderId="23" xfId="0" applyBorder="1"/>
    <xf numFmtId="0" fontId="2" fillId="3" borderId="24" xfId="0" applyFont="1" applyFill="1" applyBorder="1" applyAlignment="1">
      <alignment horizontal="center" vertical="center"/>
    </xf>
    <xf numFmtId="0" fontId="2" fillId="3" borderId="27" xfId="0" applyFont="1" applyFill="1" applyBorder="1" applyAlignment="1">
      <alignment horizontal="center" vertical="distributed" wrapText="1"/>
    </xf>
    <xf numFmtId="0" fontId="2" fillId="3" borderId="28" xfId="0" applyFont="1" applyFill="1" applyBorder="1" applyAlignment="1">
      <alignment horizontal="center" vertical="center"/>
    </xf>
    <xf numFmtId="0" fontId="2" fillId="3" borderId="29" xfId="0" applyFont="1" applyFill="1" applyBorder="1" applyAlignment="1">
      <alignment horizontal="center" vertical="center"/>
    </xf>
    <xf numFmtId="0" fontId="2" fillId="3" borderId="30" xfId="0" applyFont="1" applyFill="1" applyBorder="1" applyAlignment="1">
      <alignment horizontal="center" vertical="center" wrapText="1"/>
    </xf>
    <xf numFmtId="164" fontId="0" fillId="0" borderId="21" xfId="0" applyNumberFormat="1" applyBorder="1"/>
    <xf numFmtId="4" fontId="0" fillId="0" borderId="21" xfId="0" applyNumberFormat="1" applyBorder="1"/>
    <xf numFmtId="164" fontId="1" fillId="0" borderId="20" xfId="1" applyNumberFormat="1" applyFont="1" applyFill="1" applyBorder="1"/>
    <xf numFmtId="164" fontId="1" fillId="0" borderId="21" xfId="1" applyNumberFormat="1" applyFont="1" applyFill="1" applyBorder="1"/>
    <xf numFmtId="0" fontId="0" fillId="0" borderId="31" xfId="0" applyBorder="1"/>
    <xf numFmtId="43" fontId="0" fillId="0" borderId="20" xfId="0" applyNumberFormat="1" applyBorder="1"/>
    <xf numFmtId="0" fontId="0" fillId="3" borderId="32" xfId="0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43" fontId="2" fillId="3" borderId="6" xfId="1" applyFont="1" applyFill="1" applyBorder="1"/>
    <xf numFmtId="43" fontId="2" fillId="3" borderId="14" xfId="0" applyNumberFormat="1" applyFont="1" applyFill="1" applyBorder="1"/>
    <xf numFmtId="2" fontId="2" fillId="3" borderId="7" xfId="0" applyNumberFormat="1" applyFont="1" applyFill="1" applyBorder="1"/>
    <xf numFmtId="0" fontId="0" fillId="0" borderId="26" xfId="0" applyBorder="1"/>
    <xf numFmtId="0" fontId="0" fillId="0" borderId="0" xfId="0" applyAlignment="1">
      <alignment horizontal="justify" vertical="justify" wrapText="1"/>
    </xf>
    <xf numFmtId="0" fontId="5" fillId="0" borderId="0" xfId="0" applyFont="1" applyAlignment="1">
      <alignment horizontal="justify" vertical="justify" wrapText="1"/>
    </xf>
    <xf numFmtId="0" fontId="2" fillId="3" borderId="19" xfId="0" applyFont="1" applyFill="1" applyBorder="1" applyAlignment="1">
      <alignment horizontal="center" vertical="center"/>
    </xf>
    <xf numFmtId="0" fontId="0" fillId="4" borderId="33" xfId="0" applyFont="1" applyFill="1" applyBorder="1"/>
    <xf numFmtId="43" fontId="1" fillId="4" borderId="34" xfId="1" applyFont="1" applyFill="1" applyBorder="1" applyAlignment="1"/>
    <xf numFmtId="164" fontId="1" fillId="4" borderId="34" xfId="1" applyNumberFormat="1" applyFont="1" applyFill="1" applyBorder="1" applyAlignment="1"/>
    <xf numFmtId="43" fontId="1" fillId="0" borderId="34" xfId="1" applyFont="1" applyFill="1" applyBorder="1"/>
    <xf numFmtId="4" fontId="0" fillId="0" borderId="34" xfId="0" applyNumberFormat="1" applyBorder="1"/>
    <xf numFmtId="164" fontId="0" fillId="0" borderId="35" xfId="0" applyNumberFormat="1" applyBorder="1"/>
    <xf numFmtId="43" fontId="0" fillId="0" borderId="35" xfId="0" applyNumberFormat="1" applyBorder="1"/>
    <xf numFmtId="2" fontId="0" fillId="0" borderId="36" xfId="0" applyNumberFormat="1" applyBorder="1"/>
    <xf numFmtId="0" fontId="2" fillId="2" borderId="5" xfId="0" applyFont="1" applyFill="1" applyBorder="1"/>
    <xf numFmtId="43" fontId="2" fillId="2" borderId="6" xfId="1" applyFont="1" applyFill="1" applyBorder="1" applyAlignment="1"/>
    <xf numFmtId="43" fontId="0" fillId="2" borderId="6" xfId="1" applyFont="1" applyFill="1" applyBorder="1" applyAlignment="1"/>
    <xf numFmtId="43" fontId="0" fillId="2" borderId="7" xfId="1" applyFont="1" applyFill="1" applyBorder="1" applyAlignment="1"/>
    <xf numFmtId="0" fontId="0" fillId="0" borderId="37" xfId="0" applyBorder="1"/>
    <xf numFmtId="43" fontId="0" fillId="0" borderId="34" xfId="1" applyFont="1" applyFill="1" applyBorder="1"/>
    <xf numFmtId="43" fontId="2" fillId="2" borderId="14" xfId="1" applyFont="1" applyFill="1" applyBorder="1" applyAlignment="1"/>
    <xf numFmtId="2" fontId="0" fillId="2" borderId="7" xfId="0" applyNumberFormat="1" applyFill="1" applyBorder="1"/>
    <xf numFmtId="0" fontId="4" fillId="2" borderId="5" xfId="0" applyFont="1" applyFill="1" applyBorder="1"/>
    <xf numFmtId="164" fontId="2" fillId="2" borderId="6" xfId="1" applyNumberFormat="1" applyFont="1" applyFill="1" applyBorder="1" applyAlignment="1"/>
    <xf numFmtId="4" fontId="0" fillId="0" borderId="35" xfId="0" applyNumberFormat="1" applyBorder="1"/>
    <xf numFmtId="0" fontId="0" fillId="0" borderId="19" xfId="0" applyBorder="1"/>
    <xf numFmtId="43" fontId="0" fillId="0" borderId="27" xfId="1" applyFont="1" applyFill="1" applyBorder="1"/>
    <xf numFmtId="4" fontId="0" fillId="0" borderId="27" xfId="0" applyNumberFormat="1" applyBorder="1" applyAlignment="1">
      <alignment vertical="center" wrapText="1"/>
    </xf>
    <xf numFmtId="43" fontId="1" fillId="0" borderId="27" xfId="1" applyFont="1" applyFill="1" applyBorder="1"/>
    <xf numFmtId="4" fontId="0" fillId="0" borderId="29" xfId="0" applyNumberFormat="1" applyBorder="1" applyAlignment="1">
      <alignment vertical="center" wrapText="1"/>
    </xf>
    <xf numFmtId="164" fontId="0" fillId="0" borderId="29" xfId="0" applyNumberFormat="1" applyBorder="1"/>
    <xf numFmtId="43" fontId="0" fillId="0" borderId="29" xfId="0" applyNumberFormat="1" applyBorder="1"/>
    <xf numFmtId="4" fontId="0" fillId="0" borderId="29" xfId="0" applyNumberFormat="1" applyBorder="1"/>
    <xf numFmtId="2" fontId="0" fillId="0" borderId="30" xfId="0" applyNumberFormat="1" applyBorder="1"/>
    <xf numFmtId="164" fontId="2" fillId="2" borderId="6" xfId="1" applyNumberFormat="1" applyFont="1" applyFill="1" applyBorder="1"/>
    <xf numFmtId="164" fontId="1" fillId="0" borderId="27" xfId="1" applyNumberFormat="1" applyFont="1" applyFill="1" applyBorder="1"/>
    <xf numFmtId="164" fontId="1" fillId="0" borderId="29" xfId="1" applyNumberFormat="1" applyFont="1" applyFill="1" applyBorder="1"/>
    <xf numFmtId="43" fontId="2" fillId="2" borderId="6" xfId="1" applyFont="1" applyFill="1" applyBorder="1"/>
    <xf numFmtId="164" fontId="1" fillId="0" borderId="35" xfId="1" applyNumberFormat="1" applyFont="1" applyFill="1" applyBorder="1"/>
    <xf numFmtId="164" fontId="1" fillId="0" borderId="34" xfId="1" applyNumberFormat="1" applyFont="1" applyFill="1" applyBorder="1"/>
    <xf numFmtId="164" fontId="2" fillId="2" borderId="14" xfId="1" applyNumberFormat="1" applyFont="1" applyFill="1" applyBorder="1" applyAlignment="1"/>
    <xf numFmtId="43" fontId="2" fillId="2" borderId="38" xfId="1" applyFont="1" applyFill="1" applyBorder="1" applyAlignment="1"/>
    <xf numFmtId="4" fontId="0" fillId="0" borderId="35" xfId="0" applyNumberFormat="1" applyBorder="1" applyAlignment="1">
      <alignment vertical="center" wrapText="1"/>
    </xf>
    <xf numFmtId="43" fontId="2" fillId="4" borderId="34" xfId="1" applyFont="1" applyFill="1" applyBorder="1" applyAlignment="1"/>
    <xf numFmtId="164" fontId="0" fillId="4" borderId="34" xfId="1" applyNumberFormat="1" applyFont="1" applyFill="1" applyBorder="1" applyAlignment="1"/>
    <xf numFmtId="0" fontId="0" fillId="4" borderId="37" xfId="0" applyFont="1" applyFill="1" applyBorder="1"/>
    <xf numFmtId="43" fontId="1" fillId="4" borderId="35" xfId="1" applyFont="1" applyFill="1" applyBorder="1" applyAlignment="1"/>
    <xf numFmtId="43" fontId="0" fillId="4" borderId="34" xfId="1" applyFont="1" applyFill="1" applyBorder="1" applyAlignment="1"/>
    <xf numFmtId="43" fontId="0" fillId="2" borderId="6" xfId="0" applyNumberFormat="1" applyFill="1" applyBorder="1"/>
    <xf numFmtId="4" fontId="0" fillId="2" borderId="6" xfId="0" applyNumberFormat="1" applyFill="1" applyBorder="1"/>
    <xf numFmtId="43" fontId="1" fillId="0" borderId="0" xfId="1" applyFont="1" applyFill="1" applyBorder="1"/>
    <xf numFmtId="43" fontId="0" fillId="0" borderId="0" xfId="1" applyFont="1" applyFill="1" applyBorder="1"/>
    <xf numFmtId="164" fontId="0" fillId="0" borderId="0" xfId="1" applyNumberFormat="1" applyFont="1" applyFill="1" applyBorder="1"/>
    <xf numFmtId="164" fontId="1" fillId="0" borderId="0" xfId="1" applyNumberFormat="1" applyFont="1" applyFill="1" applyBorder="1"/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distributed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/>
    <xf numFmtId="43" fontId="2" fillId="0" borderId="0" xfId="1" applyFont="1" applyFill="1" applyBorder="1" applyAlignment="1"/>
    <xf numFmtId="43" fontId="0" fillId="0" borderId="0" xfId="1" applyFont="1" applyFill="1" applyBorder="1" applyAlignment="1"/>
    <xf numFmtId="0" fontId="0" fillId="0" borderId="0" xfId="0" applyFont="1" applyFill="1" applyBorder="1"/>
    <xf numFmtId="43" fontId="1" fillId="0" borderId="0" xfId="1" applyFont="1" applyFill="1" applyBorder="1" applyAlignment="1"/>
    <xf numFmtId="164" fontId="1" fillId="0" borderId="0" xfId="1" applyNumberFormat="1" applyFont="1" applyFill="1" applyBorder="1" applyAlignment="1"/>
    <xf numFmtId="4" fontId="0" fillId="0" borderId="0" xfId="0" applyNumberFormat="1" applyFill="1" applyBorder="1"/>
    <xf numFmtId="164" fontId="0" fillId="0" borderId="0" xfId="0" applyNumberFormat="1" applyFill="1" applyBorder="1"/>
    <xf numFmtId="43" fontId="0" fillId="0" borderId="0" xfId="0" applyNumberFormat="1" applyFill="1" applyBorder="1"/>
    <xf numFmtId="2" fontId="0" fillId="0" borderId="0" xfId="0" applyNumberFormat="1" applyFill="1" applyBorder="1"/>
    <xf numFmtId="0" fontId="0" fillId="0" borderId="0" xfId="0" applyFill="1" applyBorder="1"/>
    <xf numFmtId="4" fontId="0" fillId="0" borderId="0" xfId="0" applyNumberFormat="1" applyFill="1" applyBorder="1" applyAlignment="1">
      <alignment vertical="center" wrapText="1"/>
    </xf>
    <xf numFmtId="0" fontId="3" fillId="0" borderId="0" xfId="0" applyFont="1" applyFill="1" applyBorder="1"/>
    <xf numFmtId="0" fontId="4" fillId="0" borderId="0" xfId="0" applyFont="1" applyFill="1" applyBorder="1"/>
    <xf numFmtId="164" fontId="2" fillId="0" borderId="0" xfId="1" applyNumberFormat="1" applyFont="1" applyFill="1" applyBorder="1" applyAlignment="1"/>
    <xf numFmtId="164" fontId="2" fillId="0" borderId="0" xfId="1" applyNumberFormat="1" applyFont="1" applyFill="1" applyBorder="1"/>
    <xf numFmtId="43" fontId="2" fillId="0" borderId="0" xfId="1" applyFont="1" applyFill="1" applyBorder="1"/>
    <xf numFmtId="164" fontId="0" fillId="0" borderId="0" xfId="1" applyNumberFormat="1" applyFont="1" applyFill="1" applyBorder="1" applyAlignment="1"/>
    <xf numFmtId="0" fontId="0" fillId="0" borderId="0" xfId="0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43" fontId="2" fillId="0" borderId="0" xfId="0" applyNumberFormat="1" applyFont="1" applyFill="1" applyBorder="1"/>
    <xf numFmtId="2" fontId="2" fillId="0" borderId="0" xfId="0" applyNumberFormat="1" applyFont="1" applyFill="1" applyBorder="1"/>
    <xf numFmtId="0" fontId="5" fillId="0" borderId="0" xfId="0" applyFont="1" applyFill="1" applyBorder="1"/>
    <xf numFmtId="0" fontId="5" fillId="0" borderId="0" xfId="0" applyFont="1" applyFill="1" applyBorder="1" applyAlignment="1">
      <alignment horizontal="justify" vertical="justify" wrapText="1"/>
    </xf>
    <xf numFmtId="0" fontId="0" fillId="0" borderId="0" xfId="0" applyFont="1" applyFill="1" applyBorder="1" applyAlignment="1">
      <alignment horizontal="left"/>
    </xf>
    <xf numFmtId="164" fontId="0" fillId="0" borderId="0" xfId="0" applyNumberFormat="1" applyFont="1" applyFill="1" applyBorder="1"/>
    <xf numFmtId="4" fontId="0" fillId="0" borderId="27" xfId="0" applyNumberFormat="1" applyBorder="1"/>
    <xf numFmtId="0" fontId="2" fillId="3" borderId="24" xfId="0" applyFont="1" applyFill="1" applyBorder="1" applyAlignment="1">
      <alignment horizontal="center" vertical="center"/>
    </xf>
    <xf numFmtId="0" fontId="2" fillId="3" borderId="24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0" fontId="2" fillId="3" borderId="20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3" borderId="24" xfId="0" applyFont="1" applyFill="1" applyBorder="1" applyAlignment="1">
      <alignment horizontal="center" vertical="center"/>
    </xf>
    <xf numFmtId="0" fontId="2" fillId="3" borderId="30" xfId="0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49" fontId="2" fillId="2" borderId="15" xfId="0" applyNumberFormat="1" applyFont="1" applyFill="1" applyBorder="1" applyAlignment="1">
      <alignment horizontal="center" vertical="center"/>
    </xf>
    <xf numFmtId="49" fontId="2" fillId="2" borderId="9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left" vertical="justify" wrapText="1"/>
    </xf>
    <xf numFmtId="0" fontId="0" fillId="0" borderId="39" xfId="0" applyBorder="1"/>
    <xf numFmtId="43" fontId="0" fillId="0" borderId="40" xfId="1" applyFont="1" applyFill="1" applyBorder="1"/>
    <xf numFmtId="164" fontId="1" fillId="0" borderId="40" xfId="1" applyNumberFormat="1" applyFont="1" applyFill="1" applyBorder="1"/>
    <xf numFmtId="4" fontId="0" fillId="0" borderId="11" xfId="0" applyNumberFormat="1" applyBorder="1" applyAlignment="1">
      <alignment vertical="center" wrapText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pt-BR" b="1">
                <a:solidFill>
                  <a:schemeClr val="tx1"/>
                </a:solidFill>
              </a:rPr>
              <a:t>EXECUÇÃO ORÇAMENTÁRIA/JAN/2023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gradFill>
          <a:gsLst>
            <a:gs pos="0">
              <a:schemeClr val="accent1">
                <a:lumMod val="5000"/>
                <a:lumOff val="95000"/>
              </a:schemeClr>
            </a:gs>
            <a:gs pos="74000">
              <a:schemeClr val="accent1">
                <a:lumMod val="45000"/>
                <a:lumOff val="55000"/>
              </a:schemeClr>
            </a:gs>
            <a:gs pos="83000">
              <a:schemeClr val="accent1">
                <a:lumMod val="45000"/>
                <a:lumOff val="55000"/>
              </a:schemeClr>
            </a:gs>
            <a:gs pos="100000">
              <a:schemeClr val="accent1">
                <a:lumMod val="30000"/>
                <a:lumOff val="70000"/>
              </a:schemeClr>
            </a:gs>
          </a:gsLst>
          <a:lin ang="5400000" scaled="1"/>
        </a:gra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blipFill>
              <a:blip xmlns:r="http://schemas.openxmlformats.org/officeDocument/2006/relationships" r:embed="rId3"/>
              <a:tile tx="0" ty="0" sx="100000" sy="100000" flip="none" algn="tl"/>
            </a:blip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dLbl>
              <c:idx val="0"/>
              <c:layout>
                <c:manualLayout>
                  <c:x val="9.4842916419679898E-3"/>
                  <c:y val="-3.70370370370370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209D-4F5D-9DD2-8FEFDEB82A9C}"/>
                </c:ext>
              </c:extLst>
            </c:dLbl>
            <c:dLbl>
              <c:idx val="1"/>
              <c:layout>
                <c:manualLayout>
                  <c:x val="2.3710729104919974E-3"/>
                  <c:y val="-4.16666666666666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209D-4F5D-9DD2-8FEFDEB82A9C}"/>
                </c:ext>
              </c:extLst>
            </c:dLbl>
            <c:dLbl>
              <c:idx val="2"/>
              <c:layout>
                <c:manualLayout>
                  <c:x val="4.7421458209839949E-3"/>
                  <c:y val="-3.24074074074074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209D-4F5D-9DD2-8FEFDEB82A9C}"/>
                </c:ext>
              </c:extLst>
            </c:dLbl>
            <c:dLbl>
              <c:idx val="3"/>
              <c:layout>
                <c:manualLayout>
                  <c:x val="4.7421458209839082E-3"/>
                  <c:y val="-3.70370370370370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209D-4F5D-9DD2-8FEFDEB82A9C}"/>
                </c:ext>
              </c:extLst>
            </c:dLbl>
            <c:dLbl>
              <c:idx val="4"/>
              <c:layout>
                <c:manualLayout>
                  <c:x val="7.1132187314759928E-3"/>
                  <c:y val="-5.55555555555556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209D-4F5D-9DD2-8FEFDEB82A9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5"/>
              <c:pt idx="0">
                <c:v>DOTAÇÃO INICIAL</c:v>
              </c:pt>
              <c:pt idx="1">
                <c:v>DOTAÇÃO ATUALIZADA</c:v>
              </c:pt>
              <c:pt idx="2">
                <c:v>LIBERADO</c:v>
              </c:pt>
              <c:pt idx="3">
                <c:v>A LIBERAR</c:v>
              </c:pt>
              <c:pt idx="4">
                <c:v>EXECUTADO</c:v>
              </c:pt>
            </c:strLit>
          </c:cat>
          <c:val>
            <c:numRef>
              <c:f>'plan 1 - jan-23'!$C$64:$G$64</c:f>
              <c:numCache>
                <c:formatCode>_(* #,##0.00_);_(* \(#,##0.00\);_(* "-"??_);_(@_)</c:formatCode>
                <c:ptCount val="5"/>
                <c:pt idx="0">
                  <c:v>63784755</c:v>
                </c:pt>
                <c:pt idx="1">
                  <c:v>63784755</c:v>
                </c:pt>
                <c:pt idx="2">
                  <c:v>24499944.859999999</c:v>
                </c:pt>
                <c:pt idx="3">
                  <c:v>39284810.140000001</c:v>
                </c:pt>
                <c:pt idx="4">
                  <c:v>3182844.7199999997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9D-4F5D-9DD2-8FEFDEB82A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760511343"/>
        <c:axId val="760511759"/>
        <c:axId val="0"/>
      </c:bar3DChart>
      <c:catAx>
        <c:axId val="7605113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760511759"/>
        <c:crosses val="autoZero"/>
        <c:auto val="1"/>
        <c:lblAlgn val="ctr"/>
        <c:lblOffset val="100"/>
        <c:noMultiLvlLbl val="0"/>
      </c:catAx>
      <c:valAx>
        <c:axId val="7605117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760511343"/>
        <c:crosses val="autoZero"/>
        <c:crossBetween val="between"/>
      </c:valAx>
      <c:spPr>
        <a:gradFill flip="none" rotWithShape="1">
          <a:gsLst>
            <a:gs pos="0">
              <a:schemeClr val="accent3">
                <a:lumMod val="5000"/>
                <a:lumOff val="95000"/>
              </a:schemeClr>
            </a:gs>
            <a:gs pos="74000">
              <a:schemeClr val="accent3">
                <a:lumMod val="45000"/>
                <a:lumOff val="55000"/>
              </a:schemeClr>
            </a:gs>
            <a:gs pos="83000">
              <a:schemeClr val="accent3">
                <a:lumMod val="45000"/>
                <a:lumOff val="55000"/>
              </a:schemeClr>
            </a:gs>
            <a:gs pos="100000">
              <a:schemeClr val="accent3">
                <a:lumMod val="30000"/>
                <a:lumOff val="70000"/>
              </a:schemeClr>
            </a:gs>
          </a:gsLst>
          <a:lin ang="5400000" scaled="1"/>
          <a:tileRect/>
        </a:gradFill>
        <a:ln>
          <a:noFill/>
        </a:ln>
        <a:effectLst/>
        <a:scene3d>
          <a:camera prst="orthographicFront"/>
          <a:lightRig rig="threePt" dir="t"/>
        </a:scene3d>
        <a:sp3d>
          <a:bevelT/>
        </a:sp3d>
      </c:spPr>
    </c:plotArea>
    <c:plotVisOnly val="1"/>
    <c:dispBlanksAs val="gap"/>
    <c:showDLblsOverMax val="0"/>
  </c:chart>
  <c:spPr>
    <a:gradFill flip="none" rotWithShape="1">
      <a:gsLst>
        <a:gs pos="0">
          <a:schemeClr val="accent6">
            <a:lumMod val="0"/>
            <a:lumOff val="100000"/>
          </a:schemeClr>
        </a:gs>
        <a:gs pos="35000">
          <a:schemeClr val="accent6">
            <a:lumMod val="0"/>
            <a:lumOff val="100000"/>
          </a:schemeClr>
        </a:gs>
        <a:gs pos="100000">
          <a:schemeClr val="accent6">
            <a:lumMod val="100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/>
    <a:scene3d>
      <a:camera prst="orthographicFront"/>
      <a:lightRig rig="threePt" dir="t"/>
    </a:scene3d>
    <a:sp3d>
      <a:bevelT/>
    </a:sp3d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b="1">
                <a:solidFill>
                  <a:schemeClr val="tx1"/>
                </a:solidFill>
              </a:rPr>
              <a:t>EXECUÇÃO ORÇAMENTÁRIA/FEV/2023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gradFill>
          <a:gsLst>
            <a:gs pos="0">
              <a:schemeClr val="accent1">
                <a:lumMod val="5000"/>
                <a:lumOff val="95000"/>
              </a:schemeClr>
            </a:gs>
            <a:gs pos="74000">
              <a:schemeClr val="accent1">
                <a:lumMod val="45000"/>
                <a:lumOff val="55000"/>
              </a:schemeClr>
            </a:gs>
            <a:gs pos="83000">
              <a:schemeClr val="accent1">
                <a:lumMod val="45000"/>
                <a:lumOff val="55000"/>
              </a:schemeClr>
            </a:gs>
            <a:gs pos="100000">
              <a:schemeClr val="accent1">
                <a:lumMod val="30000"/>
                <a:lumOff val="70000"/>
              </a:schemeClr>
            </a:gs>
          </a:gsLst>
          <a:lin ang="5400000" scaled="1"/>
        </a:gra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blipFill>
              <a:blip xmlns:r="http://schemas.openxmlformats.org/officeDocument/2006/relationships" r:embed="rId3"/>
              <a:tile tx="0" ty="0" sx="100000" sy="100000" flip="none" algn="tl"/>
            </a:blip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5"/>
              <c:pt idx="0">
                <c:v>DOTAÇÃO INICIAL</c:v>
              </c:pt>
              <c:pt idx="1">
                <c:v>DOTAÇÃO ATUALIZADA</c:v>
              </c:pt>
              <c:pt idx="2">
                <c:v>LIBERADO</c:v>
              </c:pt>
              <c:pt idx="3">
                <c:v>A LIBERAR</c:v>
              </c:pt>
              <c:pt idx="4">
                <c:v>EXECUTADO</c:v>
              </c:pt>
            </c:strLit>
          </c:cat>
          <c:val>
            <c:numRef>
              <c:f>'plan 2 - fev-23'!$C$64:$G$64</c:f>
              <c:numCache>
                <c:formatCode>_(* #,##0.00_);_(* \(#,##0.00\);_(* "-"??_);_(@_)</c:formatCode>
                <c:ptCount val="5"/>
                <c:pt idx="0">
                  <c:v>63784755</c:v>
                </c:pt>
                <c:pt idx="1">
                  <c:v>63784755</c:v>
                </c:pt>
                <c:pt idx="2">
                  <c:v>26133370.859999996</c:v>
                </c:pt>
                <c:pt idx="3">
                  <c:v>37651384.140000001</c:v>
                </c:pt>
                <c:pt idx="4">
                  <c:v>5951823.540000001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CD-4DB8-AB0E-836094E80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123526256"/>
        <c:axId val="2123518768"/>
        <c:axId val="0"/>
      </c:bar3DChart>
      <c:catAx>
        <c:axId val="21235262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123518768"/>
        <c:crosses val="autoZero"/>
        <c:auto val="1"/>
        <c:lblAlgn val="ctr"/>
        <c:lblOffset val="100"/>
        <c:noMultiLvlLbl val="0"/>
      </c:catAx>
      <c:valAx>
        <c:axId val="212351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123526256"/>
        <c:crosses val="autoZero"/>
        <c:crossBetween val="between"/>
      </c:valAx>
      <c:spPr>
        <a:gradFill>
          <a:gsLst>
            <a:gs pos="0">
              <a:schemeClr val="accent3">
                <a:lumMod val="5000"/>
                <a:lumOff val="95000"/>
              </a:schemeClr>
            </a:gs>
            <a:gs pos="74000">
              <a:schemeClr val="accent3">
                <a:lumMod val="45000"/>
                <a:lumOff val="55000"/>
              </a:schemeClr>
            </a:gs>
            <a:gs pos="83000">
              <a:schemeClr val="accent3">
                <a:lumMod val="45000"/>
                <a:lumOff val="55000"/>
              </a:schemeClr>
            </a:gs>
            <a:gs pos="100000">
              <a:schemeClr val="accent3">
                <a:lumMod val="30000"/>
                <a:lumOff val="70000"/>
              </a:schemeClr>
            </a:gs>
          </a:gsLst>
          <a:lin ang="5400000" scaled="1"/>
        </a:gradFill>
        <a:ln>
          <a:noFill/>
        </a:ln>
        <a:effectLst/>
        <a:scene3d>
          <a:camera prst="orthographicFront"/>
          <a:lightRig rig="threePt" dir="t"/>
        </a:scene3d>
        <a:sp3d>
          <a:bevelT/>
        </a:sp3d>
      </c:spPr>
    </c:plotArea>
    <c:plotVisOnly val="1"/>
    <c:dispBlanksAs val="gap"/>
    <c:showDLblsOverMax val="0"/>
  </c:chart>
  <c:spPr>
    <a:gradFill>
      <a:gsLst>
        <a:gs pos="0">
          <a:schemeClr val="accent6">
            <a:lumMod val="0"/>
            <a:lumOff val="100000"/>
          </a:schemeClr>
        </a:gs>
        <a:gs pos="35000">
          <a:schemeClr val="accent6">
            <a:lumMod val="0"/>
            <a:lumOff val="100000"/>
          </a:schemeClr>
        </a:gs>
        <a:gs pos="100000">
          <a:schemeClr val="accent6">
            <a:lumMod val="100000"/>
          </a:schemeClr>
        </a:gs>
      </a:gsLst>
      <a:path path="circle">
        <a:fillToRect l="50000" t="-80000" r="50000" b="180000"/>
      </a:path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/>
    <a:scene3d>
      <a:camera prst="orthographicFront"/>
      <a:lightRig rig="threePt" dir="t"/>
    </a:scene3d>
    <a:sp3d>
      <a:bevelT/>
    </a:sp3d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sz="1400" b="1" i="0" baseline="0">
                <a:solidFill>
                  <a:schemeClr val="tx1"/>
                </a:solidFill>
                <a:effectLst/>
              </a:rPr>
              <a:t>EXECUÇÃO ORÇAMENTÁRIA/MAR/2023</a:t>
            </a:r>
            <a:endParaRPr lang="pt-BR" sz="1400">
              <a:solidFill>
                <a:schemeClr val="tx1"/>
              </a:solidFill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gradFill>
          <a:gsLst>
            <a:gs pos="0">
              <a:schemeClr val="accent1">
                <a:lumMod val="5000"/>
                <a:lumOff val="95000"/>
              </a:schemeClr>
            </a:gs>
            <a:gs pos="74000">
              <a:schemeClr val="accent1">
                <a:lumMod val="45000"/>
                <a:lumOff val="55000"/>
              </a:schemeClr>
            </a:gs>
            <a:gs pos="83000">
              <a:schemeClr val="accent1">
                <a:lumMod val="45000"/>
                <a:lumOff val="55000"/>
              </a:schemeClr>
            </a:gs>
            <a:gs pos="100000">
              <a:schemeClr val="accent1">
                <a:lumMod val="30000"/>
                <a:lumOff val="70000"/>
              </a:schemeClr>
            </a:gs>
          </a:gsLst>
          <a:lin ang="5400000" scaled="1"/>
        </a:gra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blipFill>
              <a:blip xmlns:r="http://schemas.openxmlformats.org/officeDocument/2006/relationships" r:embed="rId3"/>
              <a:tile tx="0" ty="0" sx="100000" sy="100000" flip="none" algn="tl"/>
            </a:blip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5"/>
              <c:pt idx="0">
                <c:v>DOTAÇÃO INICIAL</c:v>
              </c:pt>
              <c:pt idx="1">
                <c:v>DOTAÇÃO ATUALIZADA</c:v>
              </c:pt>
              <c:pt idx="2">
                <c:v>LIBERADO</c:v>
              </c:pt>
              <c:pt idx="3">
                <c:v>A LIBERAR</c:v>
              </c:pt>
              <c:pt idx="4">
                <c:v>EXECUTADO</c:v>
              </c:pt>
            </c:strLit>
          </c:cat>
          <c:val>
            <c:numRef>
              <c:f>'plan 3 - mar-23'!$C$65:$G$65</c:f>
              <c:numCache>
                <c:formatCode>_(* #,##0.00_);_(* \(#,##0.00\);_(* "-"??_);_(@_)</c:formatCode>
                <c:ptCount val="5"/>
                <c:pt idx="0">
                  <c:v>63784755</c:v>
                </c:pt>
                <c:pt idx="1">
                  <c:v>63974186.350000001</c:v>
                </c:pt>
                <c:pt idx="2">
                  <c:v>30223007.910000004</c:v>
                </c:pt>
                <c:pt idx="3">
                  <c:v>33751178.439999998</c:v>
                </c:pt>
                <c:pt idx="4">
                  <c:v>10187843.520000001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F3-4AC8-8CB6-CBCF5D3A38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32153119"/>
        <c:axId val="232154783"/>
        <c:axId val="0"/>
      </c:bar3DChart>
      <c:catAx>
        <c:axId val="2321531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32154783"/>
        <c:crosses val="autoZero"/>
        <c:auto val="1"/>
        <c:lblAlgn val="ctr"/>
        <c:lblOffset val="100"/>
        <c:noMultiLvlLbl val="0"/>
      </c:catAx>
      <c:valAx>
        <c:axId val="2321547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32153119"/>
        <c:crosses val="autoZero"/>
        <c:crossBetween val="between"/>
      </c:valAx>
      <c:spPr>
        <a:gradFill>
          <a:gsLst>
            <a:gs pos="0">
              <a:schemeClr val="accent3">
                <a:lumMod val="5000"/>
                <a:lumOff val="95000"/>
              </a:schemeClr>
            </a:gs>
            <a:gs pos="74000">
              <a:schemeClr val="accent3">
                <a:lumMod val="45000"/>
                <a:lumOff val="55000"/>
              </a:schemeClr>
            </a:gs>
            <a:gs pos="83000">
              <a:schemeClr val="accent3">
                <a:lumMod val="45000"/>
                <a:lumOff val="55000"/>
              </a:schemeClr>
            </a:gs>
            <a:gs pos="100000">
              <a:schemeClr val="accent3">
                <a:lumMod val="30000"/>
                <a:lumOff val="70000"/>
              </a:schemeClr>
            </a:gs>
          </a:gsLst>
          <a:lin ang="5400000" scaled="1"/>
        </a:gradFill>
        <a:ln>
          <a:noFill/>
        </a:ln>
        <a:effectLst/>
        <a:scene3d>
          <a:camera prst="orthographicFront"/>
          <a:lightRig rig="threePt" dir="t"/>
        </a:scene3d>
        <a:sp3d>
          <a:bevelT/>
        </a:sp3d>
      </c:spPr>
    </c:plotArea>
    <c:plotVisOnly val="1"/>
    <c:dispBlanksAs val="gap"/>
    <c:showDLblsOverMax val="0"/>
  </c:chart>
  <c:spPr>
    <a:gradFill>
      <a:gsLst>
        <a:gs pos="0">
          <a:schemeClr val="accent6">
            <a:lumMod val="0"/>
            <a:lumOff val="100000"/>
          </a:schemeClr>
        </a:gs>
        <a:gs pos="35000">
          <a:schemeClr val="accent6">
            <a:lumMod val="0"/>
            <a:lumOff val="100000"/>
          </a:schemeClr>
        </a:gs>
        <a:gs pos="100000">
          <a:schemeClr val="accent6">
            <a:lumMod val="100000"/>
          </a:schemeClr>
        </a:gs>
      </a:gsLst>
      <a:path path="circle">
        <a:fillToRect l="50000" t="-80000" r="50000" b="180000"/>
      </a:path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/>
    <a:scene3d>
      <a:camera prst="orthographicFront"/>
      <a:lightRig rig="threePt" dir="t"/>
    </a:scene3d>
    <a:sp3d>
      <a:bevelT/>
    </a:sp3d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88900</xdr:colOff>
      <xdr:row>2</xdr:row>
      <xdr:rowOff>98425</xdr:rowOff>
    </xdr:from>
    <xdr:to>
      <xdr:col>1</xdr:col>
      <xdr:colOff>889000</xdr:colOff>
      <xdr:row>4</xdr:row>
      <xdr:rowOff>28575</xdr:rowOff>
    </xdr:to>
    <xdr:pic>
      <xdr:nvPicPr>
        <xdr:cNvPr id="2" name="Imagem 1" descr="marca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900" y="466725"/>
          <a:ext cx="1162050" cy="2984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25400</xdr:colOff>
      <xdr:row>80</xdr:row>
      <xdr:rowOff>66675</xdr:rowOff>
    </xdr:from>
    <xdr:to>
      <xdr:col>10</xdr:col>
      <xdr:colOff>0</xdr:colOff>
      <xdr:row>95</xdr:row>
      <xdr:rowOff>47625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53975</xdr:rowOff>
    </xdr:from>
    <xdr:to>
      <xdr:col>1</xdr:col>
      <xdr:colOff>533400</xdr:colOff>
      <xdr:row>2</xdr:row>
      <xdr:rowOff>168275</xdr:rowOff>
    </xdr:to>
    <xdr:pic>
      <xdr:nvPicPr>
        <xdr:cNvPr id="2" name="Imagem 1" descr="marca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8125"/>
          <a:ext cx="1143000" cy="2984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53975</xdr:rowOff>
    </xdr:from>
    <xdr:to>
      <xdr:col>1</xdr:col>
      <xdr:colOff>533400</xdr:colOff>
      <xdr:row>2</xdr:row>
      <xdr:rowOff>168275</xdr:rowOff>
    </xdr:to>
    <xdr:pic>
      <xdr:nvPicPr>
        <xdr:cNvPr id="2" name="Imagem 1" descr="marca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8125"/>
          <a:ext cx="1143000" cy="2984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10</xdr:row>
      <xdr:rowOff>53975</xdr:rowOff>
    </xdr:from>
    <xdr:to>
      <xdr:col>1</xdr:col>
      <xdr:colOff>533400</xdr:colOff>
      <xdr:row>11</xdr:row>
      <xdr:rowOff>168275</xdr:rowOff>
    </xdr:to>
    <xdr:pic>
      <xdr:nvPicPr>
        <xdr:cNvPr id="2" name="Imagem 1" descr="marca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8125"/>
          <a:ext cx="1143000" cy="2984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1</xdr:row>
      <xdr:rowOff>66675</xdr:rowOff>
    </xdr:from>
    <xdr:to>
      <xdr:col>1</xdr:col>
      <xdr:colOff>1162050</xdr:colOff>
      <xdr:row>2</xdr:row>
      <xdr:rowOff>180975</xdr:rowOff>
    </xdr:to>
    <xdr:pic>
      <xdr:nvPicPr>
        <xdr:cNvPr id="2" name="Imagem 1" descr="marca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257175"/>
          <a:ext cx="1457325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80</xdr:row>
      <xdr:rowOff>66675</xdr:rowOff>
    </xdr:from>
    <xdr:to>
      <xdr:col>11</xdr:col>
      <xdr:colOff>6350</xdr:colOff>
      <xdr:row>95</xdr:row>
      <xdr:rowOff>47625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22225</xdr:rowOff>
    </xdr:from>
    <xdr:to>
      <xdr:col>1</xdr:col>
      <xdr:colOff>533400</xdr:colOff>
      <xdr:row>1</xdr:row>
      <xdr:rowOff>136525</xdr:rowOff>
    </xdr:to>
    <xdr:pic>
      <xdr:nvPicPr>
        <xdr:cNvPr id="2" name="Imagem 1" descr="marca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225"/>
          <a:ext cx="1143000" cy="2984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25400</xdr:colOff>
      <xdr:row>79</xdr:row>
      <xdr:rowOff>161925</xdr:rowOff>
    </xdr:from>
    <xdr:to>
      <xdr:col>11</xdr:col>
      <xdr:colOff>44450</xdr:colOff>
      <xdr:row>94</xdr:row>
      <xdr:rowOff>142875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41275</xdr:rowOff>
    </xdr:from>
    <xdr:to>
      <xdr:col>1</xdr:col>
      <xdr:colOff>533400</xdr:colOff>
      <xdr:row>2</xdr:row>
      <xdr:rowOff>155575</xdr:rowOff>
    </xdr:to>
    <xdr:pic>
      <xdr:nvPicPr>
        <xdr:cNvPr id="2" name="Imagem 1" descr="marca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5425"/>
          <a:ext cx="1143000" cy="2984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1</xdr:row>
      <xdr:rowOff>15875</xdr:rowOff>
    </xdr:from>
    <xdr:to>
      <xdr:col>1</xdr:col>
      <xdr:colOff>577850</xdr:colOff>
      <xdr:row>2</xdr:row>
      <xdr:rowOff>130175</xdr:rowOff>
    </xdr:to>
    <xdr:pic>
      <xdr:nvPicPr>
        <xdr:cNvPr id="2" name="Imagem 1" descr="marca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200025"/>
          <a:ext cx="1143000" cy="2984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15875</xdr:rowOff>
    </xdr:from>
    <xdr:to>
      <xdr:col>1</xdr:col>
      <xdr:colOff>533400</xdr:colOff>
      <xdr:row>2</xdr:row>
      <xdr:rowOff>130175</xdr:rowOff>
    </xdr:to>
    <xdr:pic>
      <xdr:nvPicPr>
        <xdr:cNvPr id="2" name="Imagem 1" descr="marca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0025"/>
          <a:ext cx="1143000" cy="2984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28575</xdr:rowOff>
    </xdr:from>
    <xdr:to>
      <xdr:col>1</xdr:col>
      <xdr:colOff>533400</xdr:colOff>
      <xdr:row>2</xdr:row>
      <xdr:rowOff>142875</xdr:rowOff>
    </xdr:to>
    <xdr:pic>
      <xdr:nvPicPr>
        <xdr:cNvPr id="2" name="Imagem 1" descr="marca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2725"/>
          <a:ext cx="1143000" cy="2984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161925</xdr:rowOff>
    </xdr:from>
    <xdr:to>
      <xdr:col>1</xdr:col>
      <xdr:colOff>533400</xdr:colOff>
      <xdr:row>2</xdr:row>
      <xdr:rowOff>92075</xdr:rowOff>
    </xdr:to>
    <xdr:pic>
      <xdr:nvPicPr>
        <xdr:cNvPr id="2" name="Imagem 1" descr="marca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1925"/>
          <a:ext cx="1143000" cy="2984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28575</xdr:rowOff>
    </xdr:from>
    <xdr:to>
      <xdr:col>1</xdr:col>
      <xdr:colOff>533400</xdr:colOff>
      <xdr:row>2</xdr:row>
      <xdr:rowOff>142875</xdr:rowOff>
    </xdr:to>
    <xdr:pic>
      <xdr:nvPicPr>
        <xdr:cNvPr id="2" name="Imagem 1" descr="marca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2725"/>
          <a:ext cx="1143000" cy="2984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7"/>
  <sheetViews>
    <sheetView topLeftCell="A79" workbookViewId="0">
      <selection activeCell="K87" sqref="K87"/>
    </sheetView>
  </sheetViews>
  <sheetFormatPr defaultRowHeight="14.5" x14ac:dyDescent="0.35"/>
  <cols>
    <col min="1" max="1" width="5.1796875" customWidth="1"/>
    <col min="2" max="2" width="39.81640625" customWidth="1"/>
    <col min="3" max="4" width="17.81640625" customWidth="1"/>
    <col min="5" max="5" width="16.453125" customWidth="1"/>
    <col min="6" max="6" width="14.1796875" customWidth="1"/>
    <col min="7" max="7" width="14.453125" customWidth="1"/>
    <col min="8" max="9" width="10.08984375" bestFit="1" customWidth="1"/>
    <col min="10" max="10" width="7.81640625" customWidth="1"/>
    <col min="11" max="11" width="8.81640625" customWidth="1"/>
  </cols>
  <sheetData>
    <row r="1" spans="1:11" x14ac:dyDescent="0.35">
      <c r="A1" s="128" t="s">
        <v>22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</row>
    <row r="2" spans="1:11" x14ac:dyDescent="0.35">
      <c r="A2" s="128" t="s">
        <v>38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</row>
    <row r="3" spans="1:11" x14ac:dyDescent="0.35">
      <c r="A3" s="128" t="s">
        <v>39</v>
      </c>
      <c r="B3" s="128"/>
      <c r="C3" s="128"/>
      <c r="D3" s="128"/>
      <c r="E3" s="128"/>
      <c r="F3" s="128"/>
      <c r="G3" s="128"/>
      <c r="H3" s="128"/>
      <c r="I3" s="128"/>
      <c r="J3" s="128"/>
      <c r="K3" s="128"/>
    </row>
    <row r="4" spans="1:11" x14ac:dyDescent="0.35">
      <c r="A4" s="128" t="s">
        <v>53</v>
      </c>
      <c r="B4" s="128"/>
      <c r="C4" s="128"/>
      <c r="D4" s="128"/>
      <c r="E4" s="128"/>
      <c r="F4" s="128"/>
      <c r="G4" s="128"/>
      <c r="H4" s="128"/>
      <c r="I4" s="128"/>
      <c r="J4" s="128"/>
      <c r="K4" s="128"/>
    </row>
    <row r="5" spans="1:11" ht="15" thickBot="1" x14ac:dyDescent="0.4">
      <c r="B5" s="1" t="s">
        <v>52</v>
      </c>
      <c r="F5" s="2"/>
      <c r="G5" s="2"/>
      <c r="K5" s="2" t="s">
        <v>0</v>
      </c>
    </row>
    <row r="6" spans="1:11" ht="15" thickBot="1" x14ac:dyDescent="0.4">
      <c r="A6" s="129" t="s">
        <v>1</v>
      </c>
      <c r="B6" s="132" t="s">
        <v>2</v>
      </c>
      <c r="C6" s="135" t="s">
        <v>3</v>
      </c>
      <c r="D6" s="135"/>
      <c r="E6" s="135"/>
      <c r="F6" s="135"/>
      <c r="G6" s="136"/>
      <c r="H6" s="137" t="s">
        <v>17</v>
      </c>
      <c r="I6" s="138"/>
      <c r="J6" s="139"/>
      <c r="K6" s="140"/>
    </row>
    <row r="7" spans="1:11" x14ac:dyDescent="0.35">
      <c r="A7" s="130"/>
      <c r="B7" s="133"/>
      <c r="C7" s="141" t="s">
        <v>26</v>
      </c>
      <c r="D7" s="142"/>
      <c r="E7" s="142" t="s">
        <v>4</v>
      </c>
      <c r="F7" s="142" t="s">
        <v>27</v>
      </c>
      <c r="G7" s="147" t="s">
        <v>28</v>
      </c>
      <c r="H7" s="14"/>
      <c r="I7" s="15"/>
      <c r="J7" s="15"/>
      <c r="K7" s="28"/>
    </row>
    <row r="8" spans="1:11" ht="29.5" thickBot="1" x14ac:dyDescent="0.4">
      <c r="A8" s="131"/>
      <c r="B8" s="134"/>
      <c r="C8" s="47" t="s">
        <v>25</v>
      </c>
      <c r="D8" s="29" t="s">
        <v>41</v>
      </c>
      <c r="E8" s="143"/>
      <c r="F8" s="143"/>
      <c r="G8" s="148"/>
      <c r="H8" s="30" t="s">
        <v>18</v>
      </c>
      <c r="I8" s="31" t="s">
        <v>19</v>
      </c>
      <c r="J8" s="31" t="s">
        <v>29</v>
      </c>
      <c r="K8" s="32" t="s">
        <v>21</v>
      </c>
    </row>
    <row r="9" spans="1:11" ht="15" thickBot="1" x14ac:dyDescent="0.4">
      <c r="A9" s="144">
        <v>48</v>
      </c>
      <c r="B9" s="56" t="s">
        <v>5</v>
      </c>
      <c r="C9" s="57">
        <f>SUM(C10:C11)</f>
        <v>49540000</v>
      </c>
      <c r="D9" s="57">
        <f>SUM(D10:D11)</f>
        <v>49540000</v>
      </c>
      <c r="E9" s="57">
        <f>SUM(E10:E11)</f>
        <v>23655399</v>
      </c>
      <c r="F9" s="57">
        <f>SUM(F10:F11)</f>
        <v>25884601</v>
      </c>
      <c r="G9" s="57">
        <f>SUM(G10:G11)</f>
        <v>2795228.06</v>
      </c>
      <c r="H9" s="58"/>
      <c r="I9" s="58"/>
      <c r="J9" s="58"/>
      <c r="K9" s="59"/>
    </row>
    <row r="10" spans="1:11" x14ac:dyDescent="0.35">
      <c r="A10" s="145"/>
      <c r="B10" s="48" t="s">
        <v>43</v>
      </c>
      <c r="C10" s="49">
        <v>100000</v>
      </c>
      <c r="D10" s="49">
        <v>100000</v>
      </c>
      <c r="E10" s="50">
        <v>1000</v>
      </c>
      <c r="F10" s="51">
        <f>SUM(D10-E10)</f>
        <v>99000</v>
      </c>
      <c r="G10" s="52">
        <v>0</v>
      </c>
      <c r="H10" s="53">
        <f>SUM(E10/D10*100)</f>
        <v>1</v>
      </c>
      <c r="I10" s="54">
        <f>SUM(F10/D10*100)</f>
        <v>99</v>
      </c>
      <c r="J10" s="54">
        <f>SUM(G10/E10*100)</f>
        <v>0</v>
      </c>
      <c r="K10" s="55">
        <f>(D10*100)/$D$64</f>
        <v>0.15677727381723108</v>
      </c>
    </row>
    <row r="11" spans="1:11" ht="15" thickBot="1" x14ac:dyDescent="0.4">
      <c r="A11" s="146"/>
      <c r="B11" s="44" t="s">
        <v>42</v>
      </c>
      <c r="C11" s="18">
        <v>49440000</v>
      </c>
      <c r="D11" s="18">
        <v>49440000</v>
      </c>
      <c r="E11" s="19">
        <v>23654399</v>
      </c>
      <c r="F11" s="20">
        <f>SUM(D11-E11)</f>
        <v>25785601</v>
      </c>
      <c r="G11" s="21">
        <v>2795228.06</v>
      </c>
      <c r="H11" s="22">
        <f>SUM(E11/D11*100)</f>
        <v>47.84465817152104</v>
      </c>
      <c r="I11" s="22">
        <f>SUM(F11/D11*100)</f>
        <v>52.15534182847896</v>
      </c>
      <c r="J11" s="22">
        <f>SUM(G11/E11*100)</f>
        <v>11.816948128760322</v>
      </c>
      <c r="K11" s="23">
        <f>(D11*100)/$D$64</f>
        <v>77.510684175239049</v>
      </c>
    </row>
    <row r="12" spans="1:11" ht="15" thickBot="1" x14ac:dyDescent="0.4">
      <c r="A12" s="144">
        <v>57</v>
      </c>
      <c r="B12" s="56" t="s">
        <v>6</v>
      </c>
      <c r="C12" s="62">
        <f>SUM(C13:C14)</f>
        <v>1220000</v>
      </c>
      <c r="D12" s="57">
        <f>SUM(D13:D14)</f>
        <v>1220000</v>
      </c>
      <c r="E12" s="57">
        <f>SUM(E13:E14)</f>
        <v>101414.88</v>
      </c>
      <c r="F12" s="57">
        <f t="shared" ref="F12:G12" si="0">SUM(F13:F14)</f>
        <v>1118585.1200000001</v>
      </c>
      <c r="G12" s="57">
        <f t="shared" si="0"/>
        <v>101412.88</v>
      </c>
      <c r="H12" s="58"/>
      <c r="I12" s="58"/>
      <c r="J12" s="58"/>
      <c r="K12" s="63"/>
    </row>
    <row r="13" spans="1:11" x14ac:dyDescent="0.35">
      <c r="A13" s="145"/>
      <c r="B13" s="60" t="s">
        <v>46</v>
      </c>
      <c r="C13" s="61">
        <v>1220000</v>
      </c>
      <c r="D13" s="61">
        <v>1220000</v>
      </c>
      <c r="E13" s="52">
        <v>101414.88</v>
      </c>
      <c r="F13" s="51">
        <f>SUM(D13-E13)</f>
        <v>1118585.1200000001</v>
      </c>
      <c r="G13" s="52">
        <v>101412.88</v>
      </c>
      <c r="H13" s="54">
        <f t="shared" ref="H13:H64" si="1">SUM(E13/D13*100)</f>
        <v>8.3126950819672132</v>
      </c>
      <c r="I13" s="54">
        <f t="shared" ref="I13:J64" si="2">SUM(F13/D13*100)</f>
        <v>91.687304918032794</v>
      </c>
      <c r="J13" s="54">
        <f>SUM(G13/E13*100)</f>
        <v>99.998027902808744</v>
      </c>
      <c r="K13" s="55">
        <f>(D13*100)/$D$64</f>
        <v>1.9126827405702194</v>
      </c>
    </row>
    <row r="14" spans="1:11" ht="15" thickBot="1" x14ac:dyDescent="0.4">
      <c r="A14" s="146"/>
      <c r="B14" s="24" t="s">
        <v>44</v>
      </c>
      <c r="C14" s="25">
        <v>0</v>
      </c>
      <c r="D14" s="26">
        <v>0</v>
      </c>
      <c r="E14" s="21">
        <v>0</v>
      </c>
      <c r="F14" s="20">
        <f>SUM(D14-E14)</f>
        <v>0</v>
      </c>
      <c r="G14" s="21">
        <v>0</v>
      </c>
      <c r="H14" s="22" t="e">
        <f t="shared" si="1"/>
        <v>#DIV/0!</v>
      </c>
      <c r="I14" s="22" t="e">
        <f t="shared" si="2"/>
        <v>#DIV/0!</v>
      </c>
      <c r="J14" s="22" t="e">
        <f>SUM(G14/E14*100)</f>
        <v>#DIV/0!</v>
      </c>
      <c r="K14" s="23">
        <f>(D14*100)/$D$64</f>
        <v>0</v>
      </c>
    </row>
    <row r="15" spans="1:11" ht="15" thickBot="1" x14ac:dyDescent="0.4">
      <c r="A15" s="144">
        <v>84</v>
      </c>
      <c r="B15" s="56" t="s">
        <v>7</v>
      </c>
      <c r="C15" s="57">
        <f>SUM(C16:C17)</f>
        <v>600000</v>
      </c>
      <c r="D15" s="57">
        <f>SUM(D16:D17)</f>
        <v>600000</v>
      </c>
      <c r="E15" s="57">
        <f>SUM(E16:E17)</f>
        <v>62314</v>
      </c>
      <c r="F15" s="57">
        <f t="shared" ref="F15:G15" si="3">SUM(F16:F17)</f>
        <v>537686</v>
      </c>
      <c r="G15" s="57">
        <f t="shared" si="3"/>
        <v>56149.41</v>
      </c>
      <c r="H15" s="58"/>
      <c r="I15" s="58"/>
      <c r="J15" s="58"/>
      <c r="K15" s="63"/>
    </row>
    <row r="16" spans="1:11" x14ac:dyDescent="0.35">
      <c r="A16" s="145"/>
      <c r="B16" s="60" t="s">
        <v>42</v>
      </c>
      <c r="C16" s="61">
        <v>0</v>
      </c>
      <c r="D16" s="61">
        <v>0</v>
      </c>
      <c r="E16" s="52">
        <v>0</v>
      </c>
      <c r="F16" s="51">
        <f t="shared" ref="F16:F63" si="4">SUM(D16-E16)</f>
        <v>0</v>
      </c>
      <c r="G16" s="52">
        <v>0</v>
      </c>
      <c r="H16" s="54" t="e">
        <f t="shared" si="1"/>
        <v>#DIV/0!</v>
      </c>
      <c r="I16" s="54" t="e">
        <f t="shared" si="2"/>
        <v>#DIV/0!</v>
      </c>
      <c r="J16" s="54" t="e">
        <f t="shared" si="2"/>
        <v>#DIV/0!</v>
      </c>
      <c r="K16" s="55">
        <f>(D16*100)/$D$64</f>
        <v>0</v>
      </c>
    </row>
    <row r="17" spans="1:11" ht="15" thickBot="1" x14ac:dyDescent="0.4">
      <c r="A17" s="146"/>
      <c r="B17" s="27" t="s">
        <v>44</v>
      </c>
      <c r="C17" s="18">
        <v>600000</v>
      </c>
      <c r="D17" s="18">
        <v>600000</v>
      </c>
      <c r="E17" s="21">
        <v>62314</v>
      </c>
      <c r="F17" s="20">
        <f t="shared" si="4"/>
        <v>537686</v>
      </c>
      <c r="G17" s="21">
        <v>56149.41</v>
      </c>
      <c r="H17" s="22">
        <f t="shared" si="1"/>
        <v>10.385666666666667</v>
      </c>
      <c r="I17" s="22">
        <f t="shared" si="2"/>
        <v>89.614333333333335</v>
      </c>
      <c r="J17" s="22">
        <f t="shared" si="2"/>
        <v>90.10721507205443</v>
      </c>
      <c r="K17" s="23">
        <f>(D17*100)/$D$64</f>
        <v>0.94066364290338655</v>
      </c>
    </row>
    <row r="18" spans="1:11" ht="15" thickBot="1" x14ac:dyDescent="0.4">
      <c r="A18" s="144">
        <v>49</v>
      </c>
      <c r="B18" s="64" t="s">
        <v>30</v>
      </c>
      <c r="C18" s="65">
        <f>SUM(C19:C21)</f>
        <v>5020170</v>
      </c>
      <c r="D18" s="57">
        <f>SUM(D19:D21)</f>
        <v>5020170</v>
      </c>
      <c r="E18" s="57">
        <f>SUM(E19:E21)</f>
        <v>638675.16</v>
      </c>
      <c r="F18" s="57">
        <f>SUM(F19:F21)</f>
        <v>4381494.84</v>
      </c>
      <c r="G18" s="57">
        <f>SUM(G19:G21)</f>
        <v>229962.55000000002</v>
      </c>
      <c r="H18" s="58"/>
      <c r="I18" s="58"/>
      <c r="J18" s="58"/>
      <c r="K18" s="63"/>
    </row>
    <row r="19" spans="1:11" x14ac:dyDescent="0.35">
      <c r="A19" s="145"/>
      <c r="B19" s="60" t="s">
        <v>42</v>
      </c>
      <c r="C19" s="61">
        <v>3619910</v>
      </c>
      <c r="D19" s="61">
        <v>3619910</v>
      </c>
      <c r="E19" s="52">
        <v>405988.51</v>
      </c>
      <c r="F19" s="51">
        <f t="shared" si="4"/>
        <v>3213921.49</v>
      </c>
      <c r="G19" s="52">
        <v>85358.1</v>
      </c>
      <c r="H19" s="54">
        <f t="shared" si="1"/>
        <v>11.215431046628231</v>
      </c>
      <c r="I19" s="54">
        <f t="shared" si="2"/>
        <v>88.784568953371775</v>
      </c>
      <c r="J19" s="54">
        <f t="shared" si="2"/>
        <v>21.024757572572682</v>
      </c>
      <c r="K19" s="55">
        <f>(D19*100)/$D$64</f>
        <v>5.6751962126373297</v>
      </c>
    </row>
    <row r="20" spans="1:11" ht="15" thickBot="1" x14ac:dyDescent="0.4">
      <c r="A20" s="145"/>
      <c r="B20" s="27" t="s">
        <v>45</v>
      </c>
      <c r="C20" s="18">
        <v>260</v>
      </c>
      <c r="D20" s="18">
        <v>260</v>
      </c>
      <c r="E20" s="21">
        <v>0</v>
      </c>
      <c r="F20" s="20">
        <f t="shared" si="4"/>
        <v>260</v>
      </c>
      <c r="G20" s="21">
        <v>0</v>
      </c>
      <c r="H20" s="22">
        <f t="shared" si="1"/>
        <v>0</v>
      </c>
      <c r="I20" s="22">
        <f t="shared" si="2"/>
        <v>100</v>
      </c>
      <c r="J20" s="22" t="e">
        <f t="shared" si="2"/>
        <v>#DIV/0!</v>
      </c>
      <c r="K20" s="23">
        <f>(D20*100)/$D$64</f>
        <v>4.0762091192480084E-4</v>
      </c>
    </row>
    <row r="21" spans="1:11" ht="15" thickBot="1" x14ac:dyDescent="0.4">
      <c r="A21" s="146"/>
      <c r="B21" s="67" t="s">
        <v>43</v>
      </c>
      <c r="C21" s="68">
        <v>1400000</v>
      </c>
      <c r="D21" s="68">
        <v>1400000</v>
      </c>
      <c r="E21" s="125">
        <v>232686.65</v>
      </c>
      <c r="F21" s="70">
        <f t="shared" si="4"/>
        <v>1167313.3500000001</v>
      </c>
      <c r="G21" s="125">
        <v>144604.45000000001</v>
      </c>
      <c r="H21" s="22">
        <f t="shared" si="1"/>
        <v>16.620474999999999</v>
      </c>
      <c r="I21" s="22">
        <f t="shared" si="2"/>
        <v>83.379525000000015</v>
      </c>
      <c r="J21" s="22">
        <f t="shared" si="2"/>
        <v>62.145572167548082</v>
      </c>
      <c r="K21" s="75">
        <f>(D21*100)/$D$64</f>
        <v>2.1948818334412352</v>
      </c>
    </row>
    <row r="22" spans="1:11" ht="15" thickBot="1" x14ac:dyDescent="0.4">
      <c r="A22" s="144">
        <v>124</v>
      </c>
      <c r="B22" s="56" t="s">
        <v>31</v>
      </c>
      <c r="C22" s="65">
        <f>SUM(C23:C25)</f>
        <v>904884</v>
      </c>
      <c r="D22" s="57">
        <f>SUM(D23:D25)</f>
        <v>904884</v>
      </c>
      <c r="E22" s="57">
        <f>SUM(E23:E25)</f>
        <v>3110.82</v>
      </c>
      <c r="F22" s="57">
        <f>SUM(F23:F25)</f>
        <v>901773.17999999993</v>
      </c>
      <c r="G22" s="65">
        <f>SUM(G23:G25)</f>
        <v>91.82</v>
      </c>
      <c r="H22" s="58"/>
      <c r="I22" s="58"/>
      <c r="J22" s="58"/>
      <c r="K22" s="63"/>
    </row>
    <row r="23" spans="1:11" x14ac:dyDescent="0.35">
      <c r="A23" s="145"/>
      <c r="B23" s="60" t="s">
        <v>44</v>
      </c>
      <c r="C23" s="61">
        <v>300000</v>
      </c>
      <c r="D23" s="61">
        <v>300000</v>
      </c>
      <c r="E23" s="52">
        <v>3108.82</v>
      </c>
      <c r="F23" s="51">
        <f t="shared" si="4"/>
        <v>296891.18</v>
      </c>
      <c r="G23" s="52">
        <v>91.82</v>
      </c>
      <c r="H23" s="54">
        <f t="shared" si="1"/>
        <v>1.0362733333333334</v>
      </c>
      <c r="I23" s="54">
        <f t="shared" si="2"/>
        <v>98.963726666666659</v>
      </c>
      <c r="J23" s="66">
        <f t="shared" si="2"/>
        <v>2.9535322083620148</v>
      </c>
      <c r="K23" s="55">
        <f>(D23*100)/$D$64</f>
        <v>0.47033182145169328</v>
      </c>
    </row>
    <row r="24" spans="1:11" ht="15" thickBot="1" x14ac:dyDescent="0.4">
      <c r="A24" s="145"/>
      <c r="B24" s="27" t="s">
        <v>47</v>
      </c>
      <c r="C24" s="18">
        <v>400000</v>
      </c>
      <c r="D24" s="18">
        <v>400000</v>
      </c>
      <c r="E24" s="21">
        <v>0</v>
      </c>
      <c r="F24" s="20">
        <f t="shared" si="4"/>
        <v>400000</v>
      </c>
      <c r="G24" s="21">
        <v>0</v>
      </c>
      <c r="H24" s="33">
        <f t="shared" si="1"/>
        <v>0</v>
      </c>
      <c r="I24" s="22">
        <f t="shared" si="2"/>
        <v>100</v>
      </c>
      <c r="J24" s="34" t="e">
        <f t="shared" si="2"/>
        <v>#DIV/0!</v>
      </c>
      <c r="K24" s="23">
        <f>(D24*100)/$D$64</f>
        <v>0.62710909526892433</v>
      </c>
    </row>
    <row r="25" spans="1:11" ht="15" thickBot="1" x14ac:dyDescent="0.4">
      <c r="A25" s="146"/>
      <c r="B25" s="67" t="s">
        <v>50</v>
      </c>
      <c r="C25" s="68">
        <v>204884</v>
      </c>
      <c r="D25" s="68">
        <v>204884</v>
      </c>
      <c r="E25" s="125">
        <v>2</v>
      </c>
      <c r="F25" s="70">
        <f t="shared" si="4"/>
        <v>204882</v>
      </c>
      <c r="G25" s="125">
        <v>0</v>
      </c>
      <c r="H25" s="33">
        <f t="shared" si="1"/>
        <v>9.7616212100505649E-4</v>
      </c>
      <c r="I25" s="22">
        <f t="shared" si="2"/>
        <v>99.999023837878994</v>
      </c>
      <c r="J25" s="34">
        <f t="shared" si="2"/>
        <v>0</v>
      </c>
      <c r="K25" s="75">
        <f>(D25*100)/$D$64</f>
        <v>0.32121154968769577</v>
      </c>
    </row>
    <row r="26" spans="1:11" ht="15" thickBot="1" x14ac:dyDescent="0.4">
      <c r="A26" s="144">
        <v>120</v>
      </c>
      <c r="B26" s="56" t="s">
        <v>24</v>
      </c>
      <c r="C26" s="65">
        <f>SUM(C27:C29)</f>
        <v>305090</v>
      </c>
      <c r="D26" s="57">
        <f>SUM(D27:D29)</f>
        <v>305090</v>
      </c>
      <c r="E26" s="57">
        <f>SUM(E27:E29)</f>
        <v>0</v>
      </c>
      <c r="F26" s="57">
        <f t="shared" ref="F26:G26" si="5">SUM(F27:F29)</f>
        <v>305090</v>
      </c>
      <c r="G26" s="65">
        <f t="shared" si="5"/>
        <v>0</v>
      </c>
      <c r="H26" s="58"/>
      <c r="I26" s="58"/>
      <c r="J26" s="58"/>
      <c r="K26" s="63"/>
    </row>
    <row r="27" spans="1:11" x14ac:dyDescent="0.35">
      <c r="A27" s="145"/>
      <c r="B27" s="60" t="s">
        <v>47</v>
      </c>
      <c r="C27" s="61">
        <v>300000</v>
      </c>
      <c r="D27" s="61">
        <v>300000</v>
      </c>
      <c r="E27" s="52">
        <v>0</v>
      </c>
      <c r="F27" s="51">
        <f t="shared" si="4"/>
        <v>300000</v>
      </c>
      <c r="G27" s="52">
        <v>0</v>
      </c>
      <c r="H27" s="53">
        <f t="shared" si="1"/>
        <v>0</v>
      </c>
      <c r="I27" s="54">
        <f t="shared" si="2"/>
        <v>100</v>
      </c>
      <c r="J27" s="66" t="e">
        <f t="shared" si="2"/>
        <v>#DIV/0!</v>
      </c>
      <c r="K27" s="55">
        <f>(D27*100)/$D$64</f>
        <v>0.47033182145169328</v>
      </c>
    </row>
    <row r="28" spans="1:11" x14ac:dyDescent="0.35">
      <c r="A28" s="145"/>
      <c r="B28" s="3" t="s">
        <v>49</v>
      </c>
      <c r="C28" s="4">
        <v>1000</v>
      </c>
      <c r="D28" s="4">
        <v>1000</v>
      </c>
      <c r="E28" s="13">
        <v>0</v>
      </c>
      <c r="F28" s="5">
        <f t="shared" si="4"/>
        <v>1000</v>
      </c>
      <c r="G28" s="13">
        <v>0</v>
      </c>
      <c r="H28" s="9">
        <f t="shared" si="1"/>
        <v>0</v>
      </c>
      <c r="I28" s="6">
        <f t="shared" si="2"/>
        <v>100</v>
      </c>
      <c r="J28" s="11" t="e">
        <f t="shared" si="2"/>
        <v>#DIV/0!</v>
      </c>
      <c r="K28" s="17">
        <f>(D28*100)/$D$64</f>
        <v>1.5677727381723109E-3</v>
      </c>
    </row>
    <row r="29" spans="1:11" ht="15" thickBot="1" x14ac:dyDescent="0.4">
      <c r="A29" s="146"/>
      <c r="B29" s="27" t="s">
        <v>42</v>
      </c>
      <c r="C29" s="18">
        <v>4090</v>
      </c>
      <c r="D29" s="18">
        <v>4090</v>
      </c>
      <c r="E29" s="21">
        <v>0</v>
      </c>
      <c r="F29" s="35">
        <f t="shared" si="4"/>
        <v>4090</v>
      </c>
      <c r="G29" s="21">
        <v>0</v>
      </c>
      <c r="H29" s="33">
        <f t="shared" si="1"/>
        <v>0</v>
      </c>
      <c r="I29" s="22">
        <f t="shared" si="2"/>
        <v>100</v>
      </c>
      <c r="J29" s="34" t="e">
        <f t="shared" si="2"/>
        <v>#DIV/0!</v>
      </c>
      <c r="K29" s="23">
        <f>(D29*100)/$D$64</f>
        <v>6.4121904991247518E-3</v>
      </c>
    </row>
    <row r="30" spans="1:11" ht="15" thickBot="1" x14ac:dyDescent="0.4">
      <c r="A30" s="144">
        <v>125</v>
      </c>
      <c r="B30" s="56" t="s">
        <v>23</v>
      </c>
      <c r="C30" s="57">
        <f>SUM(C31)</f>
        <v>100000</v>
      </c>
      <c r="D30" s="57">
        <f>SUM(D31)</f>
        <v>100000</v>
      </c>
      <c r="E30" s="57">
        <f>SUM(E31)</f>
        <v>0</v>
      </c>
      <c r="F30" s="76">
        <f t="shared" si="4"/>
        <v>100000</v>
      </c>
      <c r="G30" s="57">
        <f t="shared" ref="G30" si="6">SUM(G31)</f>
        <v>0</v>
      </c>
      <c r="H30" s="58"/>
      <c r="I30" s="58"/>
      <c r="J30" s="58"/>
      <c r="K30" s="63"/>
    </row>
    <row r="31" spans="1:11" ht="15" thickBot="1" x14ac:dyDescent="0.4">
      <c r="A31" s="146"/>
      <c r="B31" s="67" t="s">
        <v>47</v>
      </c>
      <c r="C31" s="68">
        <v>100000</v>
      </c>
      <c r="D31" s="68">
        <v>100000</v>
      </c>
      <c r="E31" s="69">
        <v>0</v>
      </c>
      <c r="F31" s="70">
        <f t="shared" si="4"/>
        <v>100000</v>
      </c>
      <c r="G31" s="71">
        <v>0</v>
      </c>
      <c r="H31" s="72">
        <f t="shared" si="1"/>
        <v>0</v>
      </c>
      <c r="I31" s="73">
        <f t="shared" si="2"/>
        <v>100</v>
      </c>
      <c r="J31" s="74" t="e">
        <f t="shared" si="2"/>
        <v>#DIV/0!</v>
      </c>
      <c r="K31" s="75">
        <f>(D31*100)/$D$64</f>
        <v>0.15677727381723108</v>
      </c>
    </row>
    <row r="32" spans="1:11" ht="15" thickBot="1" x14ac:dyDescent="0.4">
      <c r="A32" s="144">
        <v>122</v>
      </c>
      <c r="B32" s="56" t="s">
        <v>8</v>
      </c>
      <c r="C32" s="62">
        <f>SUM(C33)</f>
        <v>300000</v>
      </c>
      <c r="D32" s="65">
        <f>SUM(D33)</f>
        <v>300000</v>
      </c>
      <c r="E32" s="65">
        <f>SUM(E33)</f>
        <v>0</v>
      </c>
      <c r="F32" s="79">
        <f t="shared" si="4"/>
        <v>300000</v>
      </c>
      <c r="G32" s="65">
        <f t="shared" ref="G32" si="7">SUM(G33)</f>
        <v>0</v>
      </c>
      <c r="H32" s="58"/>
      <c r="I32" s="58"/>
      <c r="J32" s="58"/>
      <c r="K32" s="63"/>
    </row>
    <row r="33" spans="1:11" ht="15" thickBot="1" x14ac:dyDescent="0.4">
      <c r="A33" s="146"/>
      <c r="B33" s="67" t="s">
        <v>47</v>
      </c>
      <c r="C33" s="68">
        <v>300000</v>
      </c>
      <c r="D33" s="68">
        <v>300000</v>
      </c>
      <c r="E33" s="77">
        <v>0</v>
      </c>
      <c r="F33" s="70">
        <f>SUM(D33-E33)</f>
        <v>300000</v>
      </c>
      <c r="G33" s="78">
        <v>0</v>
      </c>
      <c r="H33" s="73">
        <f t="shared" si="1"/>
        <v>0</v>
      </c>
      <c r="I33" s="73">
        <f t="shared" si="2"/>
        <v>100</v>
      </c>
      <c r="J33" s="74" t="e">
        <f t="shared" si="2"/>
        <v>#DIV/0!</v>
      </c>
      <c r="K33" s="75">
        <f>(D33*100)/$D$64</f>
        <v>0.47033182145169328</v>
      </c>
    </row>
    <row r="34" spans="1:11" ht="15" thickBot="1" x14ac:dyDescent="0.4">
      <c r="A34" s="149" t="s">
        <v>32</v>
      </c>
      <c r="B34" s="56" t="s">
        <v>9</v>
      </c>
      <c r="C34" s="65">
        <f>SUM(C35:C37)</f>
        <v>210000</v>
      </c>
      <c r="D34" s="65">
        <f>SUM(D35:D37)</f>
        <v>210000</v>
      </c>
      <c r="E34" s="65">
        <f>SUM(E35:E37)</f>
        <v>0</v>
      </c>
      <c r="F34" s="65">
        <f t="shared" ref="F34:G34" si="8">SUM(F35:F37)</f>
        <v>210000</v>
      </c>
      <c r="G34" s="65">
        <f t="shared" si="8"/>
        <v>0</v>
      </c>
      <c r="H34" s="58"/>
      <c r="I34" s="58"/>
      <c r="J34" s="58"/>
      <c r="K34" s="63"/>
    </row>
    <row r="35" spans="1:11" x14ac:dyDescent="0.35">
      <c r="A35" s="150"/>
      <c r="B35" s="60" t="s">
        <v>47</v>
      </c>
      <c r="C35" s="61">
        <v>200000</v>
      </c>
      <c r="D35" s="61">
        <v>200000</v>
      </c>
      <c r="E35" s="52">
        <v>0</v>
      </c>
      <c r="F35" s="51">
        <f t="shared" si="4"/>
        <v>200000</v>
      </c>
      <c r="G35" s="80">
        <v>0</v>
      </c>
      <c r="H35" s="53">
        <f t="shared" si="1"/>
        <v>0</v>
      </c>
      <c r="I35" s="54">
        <f t="shared" si="2"/>
        <v>100</v>
      </c>
      <c r="J35" s="66" t="e">
        <f t="shared" si="2"/>
        <v>#DIV/0!</v>
      </c>
      <c r="K35" s="55">
        <f>(D35*100)/$D$64</f>
        <v>0.31355454763446217</v>
      </c>
    </row>
    <row r="36" spans="1:11" x14ac:dyDescent="0.35">
      <c r="A36" s="150"/>
      <c r="B36" s="3" t="s">
        <v>49</v>
      </c>
      <c r="C36" s="4">
        <v>10000</v>
      </c>
      <c r="D36" s="4">
        <v>10000</v>
      </c>
      <c r="E36" s="13">
        <v>0</v>
      </c>
      <c r="F36" s="5">
        <f t="shared" si="4"/>
        <v>10000</v>
      </c>
      <c r="G36" s="8">
        <v>0</v>
      </c>
      <c r="H36" s="9">
        <f t="shared" si="1"/>
        <v>0</v>
      </c>
      <c r="I36" s="6">
        <f t="shared" si="2"/>
        <v>100</v>
      </c>
      <c r="J36" s="11" t="e">
        <f t="shared" si="2"/>
        <v>#DIV/0!</v>
      </c>
      <c r="K36" s="17">
        <f>(D36*100)/$D$64</f>
        <v>1.567772738172311E-2</v>
      </c>
    </row>
    <row r="37" spans="1:11" ht="15" thickBot="1" x14ac:dyDescent="0.4">
      <c r="A37" s="151"/>
      <c r="B37" s="27" t="s">
        <v>42</v>
      </c>
      <c r="C37" s="18">
        <v>0</v>
      </c>
      <c r="D37" s="25">
        <v>0</v>
      </c>
      <c r="E37" s="21">
        <v>0</v>
      </c>
      <c r="F37" s="35">
        <f>SUM(D37-E37)</f>
        <v>0</v>
      </c>
      <c r="G37" s="36">
        <v>0</v>
      </c>
      <c r="H37" s="33" t="e">
        <f t="shared" si="1"/>
        <v>#DIV/0!</v>
      </c>
      <c r="I37" s="22" t="e">
        <f t="shared" si="2"/>
        <v>#DIV/0!</v>
      </c>
      <c r="J37" s="34" t="e">
        <f t="shared" si="2"/>
        <v>#DIV/0!</v>
      </c>
      <c r="K37" s="23">
        <f>(D37*100)/$D$64</f>
        <v>0</v>
      </c>
    </row>
    <row r="38" spans="1:11" ht="15" thickBot="1" x14ac:dyDescent="0.4">
      <c r="A38" s="144">
        <v>121</v>
      </c>
      <c r="B38" s="56" t="s">
        <v>10</v>
      </c>
      <c r="C38" s="82">
        <f>SUM(C39:C40)</f>
        <v>100000</v>
      </c>
      <c r="D38" s="57">
        <f>SUM(D39:D40)</f>
        <v>100000</v>
      </c>
      <c r="E38" s="57">
        <f>SUM(E39:E40)</f>
        <v>6</v>
      </c>
      <c r="F38" s="57">
        <f t="shared" ref="F38:G38" si="9">SUM(F39:F40)</f>
        <v>99994</v>
      </c>
      <c r="G38" s="65">
        <f t="shared" si="9"/>
        <v>0</v>
      </c>
      <c r="H38" s="58"/>
      <c r="I38" s="58"/>
      <c r="J38" s="58"/>
      <c r="K38" s="63"/>
    </row>
    <row r="39" spans="1:11" x14ac:dyDescent="0.35">
      <c r="A39" s="145"/>
      <c r="B39" s="60" t="s">
        <v>47</v>
      </c>
      <c r="C39" s="61">
        <v>50000</v>
      </c>
      <c r="D39" s="61">
        <v>50000</v>
      </c>
      <c r="E39" s="81">
        <v>0</v>
      </c>
      <c r="F39" s="51">
        <f t="shared" si="4"/>
        <v>50000</v>
      </c>
      <c r="G39" s="80">
        <v>0</v>
      </c>
      <c r="H39" s="53">
        <f t="shared" si="1"/>
        <v>0</v>
      </c>
      <c r="I39" s="54">
        <f t="shared" si="2"/>
        <v>100</v>
      </c>
      <c r="J39" s="66" t="e">
        <f t="shared" si="2"/>
        <v>#DIV/0!</v>
      </c>
      <c r="K39" s="55">
        <f>(D39*100)/$D$64</f>
        <v>7.8388636908615542E-2</v>
      </c>
    </row>
    <row r="40" spans="1:11" ht="15" thickBot="1" x14ac:dyDescent="0.4">
      <c r="A40" s="146"/>
      <c r="B40" s="27" t="s">
        <v>49</v>
      </c>
      <c r="C40" s="18">
        <v>50000</v>
      </c>
      <c r="D40" s="18">
        <v>50000</v>
      </c>
      <c r="E40" s="20">
        <v>6</v>
      </c>
      <c r="F40" s="20">
        <f t="shared" si="4"/>
        <v>49994</v>
      </c>
      <c r="G40" s="36">
        <v>0</v>
      </c>
      <c r="H40" s="22">
        <f t="shared" si="1"/>
        <v>1.2E-2</v>
      </c>
      <c r="I40" s="22">
        <f t="shared" si="2"/>
        <v>99.988</v>
      </c>
      <c r="J40" s="34">
        <f t="shared" si="2"/>
        <v>0</v>
      </c>
      <c r="K40" s="23">
        <f>(D40*100)/$D$64</f>
        <v>7.8388636908615542E-2</v>
      </c>
    </row>
    <row r="41" spans="1:11" ht="15" thickBot="1" x14ac:dyDescent="0.4">
      <c r="A41" s="144">
        <v>669</v>
      </c>
      <c r="B41" s="56" t="s">
        <v>11</v>
      </c>
      <c r="C41" s="82">
        <f>SUM(C42:C43)</f>
        <v>150000</v>
      </c>
      <c r="D41" s="57">
        <f>SUM(D42:D43)</f>
        <v>150000</v>
      </c>
      <c r="E41" s="57">
        <f>SUM(E42:E43)</f>
        <v>5</v>
      </c>
      <c r="F41" s="57">
        <f t="shared" ref="F41:G41" si="10">SUM(F42:F43)</f>
        <v>149995</v>
      </c>
      <c r="G41" s="65">
        <f t="shared" si="10"/>
        <v>0</v>
      </c>
      <c r="H41" s="58"/>
      <c r="I41" s="58"/>
      <c r="J41" s="58"/>
      <c r="K41" s="63"/>
    </row>
    <row r="42" spans="1:11" x14ac:dyDescent="0.35">
      <c r="A42" s="145"/>
      <c r="B42" s="60" t="s">
        <v>47</v>
      </c>
      <c r="C42" s="61">
        <v>100000</v>
      </c>
      <c r="D42" s="61">
        <v>100000</v>
      </c>
      <c r="E42" s="81">
        <v>0</v>
      </c>
      <c r="F42" s="51">
        <f t="shared" si="4"/>
        <v>100000</v>
      </c>
      <c r="G42" s="80">
        <v>0</v>
      </c>
      <c r="H42" s="53">
        <f t="shared" si="1"/>
        <v>0</v>
      </c>
      <c r="I42" s="54">
        <f t="shared" si="2"/>
        <v>100</v>
      </c>
      <c r="J42" s="66" t="e">
        <f t="shared" si="2"/>
        <v>#DIV/0!</v>
      </c>
      <c r="K42" s="55">
        <f>(D42*100)/$D$64</f>
        <v>0.15677727381723108</v>
      </c>
    </row>
    <row r="43" spans="1:11" ht="15" thickBot="1" x14ac:dyDescent="0.4">
      <c r="A43" s="146"/>
      <c r="B43" s="27" t="s">
        <v>48</v>
      </c>
      <c r="C43" s="18">
        <v>50000</v>
      </c>
      <c r="D43" s="18">
        <v>50000</v>
      </c>
      <c r="E43" s="20">
        <v>5</v>
      </c>
      <c r="F43" s="20">
        <f t="shared" si="4"/>
        <v>49995</v>
      </c>
      <c r="G43" s="36">
        <v>0</v>
      </c>
      <c r="H43" s="22">
        <f t="shared" si="1"/>
        <v>0.01</v>
      </c>
      <c r="I43" s="22">
        <f t="shared" si="2"/>
        <v>99.99</v>
      </c>
      <c r="J43" s="34">
        <f t="shared" si="2"/>
        <v>0</v>
      </c>
      <c r="K43" s="23">
        <f>(D43*100)/$D$64</f>
        <v>7.8388636908615542E-2</v>
      </c>
    </row>
    <row r="44" spans="1:11" ht="15" thickBot="1" x14ac:dyDescent="0.4">
      <c r="A44" s="144">
        <v>86</v>
      </c>
      <c r="B44" s="56" t="s">
        <v>12</v>
      </c>
      <c r="C44" s="65">
        <f>SUM(C45:C47)</f>
        <v>750000</v>
      </c>
      <c r="D44" s="83">
        <f>SUM(D45:D47)</f>
        <v>750000</v>
      </c>
      <c r="E44" s="57">
        <f>SUM(E45:E47)</f>
        <v>0</v>
      </c>
      <c r="F44" s="57">
        <f t="shared" ref="F44:G44" si="11">SUM(F45:F47)</f>
        <v>750000</v>
      </c>
      <c r="G44" s="65">
        <f t="shared" si="11"/>
        <v>0</v>
      </c>
      <c r="H44" s="58"/>
      <c r="I44" s="58"/>
      <c r="J44" s="58"/>
      <c r="K44" s="63"/>
    </row>
    <row r="45" spans="1:11" x14ac:dyDescent="0.35">
      <c r="A45" s="145"/>
      <c r="B45" s="60" t="s">
        <v>47</v>
      </c>
      <c r="C45" s="61">
        <v>600000</v>
      </c>
      <c r="D45" s="61">
        <v>600000</v>
      </c>
      <c r="E45" s="81">
        <v>0</v>
      </c>
      <c r="F45" s="51">
        <f t="shared" si="4"/>
        <v>600000</v>
      </c>
      <c r="G45" s="81">
        <v>0</v>
      </c>
      <c r="H45" s="53">
        <f t="shared" si="1"/>
        <v>0</v>
      </c>
      <c r="I45" s="54">
        <f t="shared" si="2"/>
        <v>100</v>
      </c>
      <c r="J45" s="66" t="e">
        <f t="shared" si="2"/>
        <v>#DIV/0!</v>
      </c>
      <c r="K45" s="55">
        <f>(D45*100)/$D$64</f>
        <v>0.94066364290338655</v>
      </c>
    </row>
    <row r="46" spans="1:11" x14ac:dyDescent="0.35">
      <c r="A46" s="145"/>
      <c r="B46" s="3" t="s">
        <v>42</v>
      </c>
      <c r="C46" s="12">
        <v>0</v>
      </c>
      <c r="D46" s="12">
        <v>0</v>
      </c>
      <c r="E46" s="10">
        <v>0</v>
      </c>
      <c r="F46" s="10">
        <f t="shared" si="4"/>
        <v>0</v>
      </c>
      <c r="G46" s="10">
        <v>0</v>
      </c>
      <c r="H46" s="6" t="e">
        <f t="shared" si="1"/>
        <v>#DIV/0!</v>
      </c>
      <c r="I46" s="6" t="e">
        <f t="shared" si="2"/>
        <v>#DIV/0!</v>
      </c>
      <c r="J46" s="11" t="e">
        <f t="shared" si="2"/>
        <v>#DIV/0!</v>
      </c>
      <c r="K46" s="17">
        <f>(D46*100)/$D$64</f>
        <v>0</v>
      </c>
    </row>
    <row r="47" spans="1:11" ht="15" thickBot="1" x14ac:dyDescent="0.4">
      <c r="A47" s="146"/>
      <c r="B47" s="27" t="s">
        <v>48</v>
      </c>
      <c r="C47" s="18">
        <v>150000</v>
      </c>
      <c r="D47" s="18">
        <v>150000</v>
      </c>
      <c r="E47" s="20">
        <v>0</v>
      </c>
      <c r="F47" s="20">
        <f t="shared" si="4"/>
        <v>150000</v>
      </c>
      <c r="G47" s="35">
        <v>0</v>
      </c>
      <c r="H47" s="22">
        <f t="shared" si="1"/>
        <v>0</v>
      </c>
      <c r="I47" s="22">
        <f t="shared" si="2"/>
        <v>100</v>
      </c>
      <c r="J47" s="34" t="e">
        <f t="shared" si="2"/>
        <v>#DIV/0!</v>
      </c>
      <c r="K47" s="23">
        <f>(D47*100)/$D$64</f>
        <v>0.23516591072584664</v>
      </c>
    </row>
    <row r="48" spans="1:11" ht="15" thickBot="1" x14ac:dyDescent="0.4">
      <c r="A48" s="144">
        <v>85</v>
      </c>
      <c r="B48" s="56" t="s">
        <v>13</v>
      </c>
      <c r="C48" s="62">
        <f>SUM(C49:C51)</f>
        <v>1534611</v>
      </c>
      <c r="D48" s="57">
        <f>SUM(D49:D51)</f>
        <v>1534611</v>
      </c>
      <c r="E48" s="57">
        <f>SUM(E49:E51)</f>
        <v>38003</v>
      </c>
      <c r="F48" s="57">
        <f t="shared" ref="F48:G48" si="12">SUM(F49:F51)</f>
        <v>1496608</v>
      </c>
      <c r="G48" s="57">
        <f t="shared" si="12"/>
        <v>0</v>
      </c>
      <c r="H48" s="58"/>
      <c r="I48" s="58"/>
      <c r="J48" s="58"/>
      <c r="K48" s="63"/>
    </row>
    <row r="49" spans="1:11" x14ac:dyDescent="0.35">
      <c r="A49" s="145"/>
      <c r="B49" s="60" t="s">
        <v>47</v>
      </c>
      <c r="C49" s="61">
        <v>1050000</v>
      </c>
      <c r="D49" s="61">
        <v>1050000</v>
      </c>
      <c r="E49" s="52">
        <v>0</v>
      </c>
      <c r="F49" s="51">
        <f t="shared" si="4"/>
        <v>1050000</v>
      </c>
      <c r="G49" s="52">
        <v>0</v>
      </c>
      <c r="H49" s="53">
        <f t="shared" si="1"/>
        <v>0</v>
      </c>
      <c r="I49" s="54">
        <f t="shared" si="2"/>
        <v>100</v>
      </c>
      <c r="J49" s="66" t="e">
        <f t="shared" si="2"/>
        <v>#DIV/0!</v>
      </c>
      <c r="K49" s="55">
        <f>(D49*100)/$D$64</f>
        <v>1.6461613750809265</v>
      </c>
    </row>
    <row r="50" spans="1:11" x14ac:dyDescent="0.35">
      <c r="A50" s="145"/>
      <c r="B50" s="3" t="s">
        <v>42</v>
      </c>
      <c r="C50" s="4">
        <v>0</v>
      </c>
      <c r="D50" s="4">
        <v>0</v>
      </c>
      <c r="E50" s="13">
        <v>0</v>
      </c>
      <c r="F50" s="5">
        <f t="shared" si="4"/>
        <v>0</v>
      </c>
      <c r="G50" s="13">
        <v>0</v>
      </c>
      <c r="H50" s="9" t="e">
        <f t="shared" si="1"/>
        <v>#DIV/0!</v>
      </c>
      <c r="I50" s="6" t="e">
        <f t="shared" si="2"/>
        <v>#DIV/0!</v>
      </c>
      <c r="J50" s="11" t="e">
        <f t="shared" si="2"/>
        <v>#DIV/0!</v>
      </c>
      <c r="K50" s="17">
        <f>(D50*100)/$D$64</f>
        <v>0</v>
      </c>
    </row>
    <row r="51" spans="1:11" ht="15" thickBot="1" x14ac:dyDescent="0.4">
      <c r="A51" s="146"/>
      <c r="B51" s="27" t="s">
        <v>48</v>
      </c>
      <c r="C51" s="18">
        <v>484611</v>
      </c>
      <c r="D51" s="18">
        <v>484611</v>
      </c>
      <c r="E51" s="21">
        <v>38003</v>
      </c>
      <c r="F51" s="20">
        <f t="shared" si="4"/>
        <v>446608</v>
      </c>
      <c r="G51" s="21">
        <v>0</v>
      </c>
      <c r="H51" s="22">
        <f t="shared" si="1"/>
        <v>7.8419598399541073</v>
      </c>
      <c r="I51" s="22">
        <f t="shared" si="2"/>
        <v>92.1580401600459</v>
      </c>
      <c r="J51" s="34">
        <f t="shared" si="2"/>
        <v>0</v>
      </c>
      <c r="K51" s="23">
        <f>(D51*100)/$D$64</f>
        <v>0.75975991441842172</v>
      </c>
    </row>
    <row r="52" spans="1:11" ht="15" thickBot="1" x14ac:dyDescent="0.4">
      <c r="A52" s="149" t="s">
        <v>33</v>
      </c>
      <c r="B52" s="56" t="s">
        <v>14</v>
      </c>
      <c r="C52" s="62">
        <f>SUM(C53:C54)</f>
        <v>100000</v>
      </c>
      <c r="D52" s="65">
        <f>SUM(D53:D54)</f>
        <v>100000</v>
      </c>
      <c r="E52" s="65">
        <f>SUM(E53:E54)</f>
        <v>0</v>
      </c>
      <c r="F52" s="65">
        <f>SUM(F53:F54)</f>
        <v>100000</v>
      </c>
      <c r="G52" s="65">
        <f>SUM(G53:G54)</f>
        <v>0</v>
      </c>
      <c r="H52" s="58"/>
      <c r="I52" s="58"/>
      <c r="J52" s="58"/>
      <c r="K52" s="63"/>
    </row>
    <row r="53" spans="1:11" x14ac:dyDescent="0.35">
      <c r="A53" s="150"/>
      <c r="B53" s="60" t="s">
        <v>47</v>
      </c>
      <c r="C53" s="61">
        <v>100000</v>
      </c>
      <c r="D53" s="61">
        <v>100000</v>
      </c>
      <c r="E53" s="81">
        <v>0</v>
      </c>
      <c r="F53" s="81">
        <f t="shared" si="4"/>
        <v>100000</v>
      </c>
      <c r="G53" s="81">
        <v>0</v>
      </c>
      <c r="H53" s="53">
        <f t="shared" si="1"/>
        <v>0</v>
      </c>
      <c r="I53" s="54">
        <f t="shared" si="2"/>
        <v>100</v>
      </c>
      <c r="J53" s="66" t="e">
        <f t="shared" si="2"/>
        <v>#DIV/0!</v>
      </c>
      <c r="K53" s="55">
        <f>(D53*100)/$D$64</f>
        <v>0.15677727381723108</v>
      </c>
    </row>
    <row r="54" spans="1:11" ht="15" thickBot="1" x14ac:dyDescent="0.4">
      <c r="A54" s="151"/>
      <c r="B54" s="27" t="s">
        <v>48</v>
      </c>
      <c r="C54" s="18">
        <v>0</v>
      </c>
      <c r="D54" s="18">
        <v>0</v>
      </c>
      <c r="E54" s="35">
        <v>0</v>
      </c>
      <c r="F54" s="35">
        <f t="shared" si="4"/>
        <v>0</v>
      </c>
      <c r="G54" s="35">
        <v>0</v>
      </c>
      <c r="H54" s="33" t="e">
        <f t="shared" si="1"/>
        <v>#DIV/0!</v>
      </c>
      <c r="I54" s="22" t="e">
        <f t="shared" si="2"/>
        <v>#DIV/0!</v>
      </c>
      <c r="J54" s="34" t="e">
        <f t="shared" si="2"/>
        <v>#DIV/0!</v>
      </c>
      <c r="K54" s="23">
        <f>(D54*100)/$D$64</f>
        <v>0</v>
      </c>
    </row>
    <row r="55" spans="1:11" ht="15" thickBot="1" x14ac:dyDescent="0.4">
      <c r="A55" s="144">
        <v>123</v>
      </c>
      <c r="B55" s="56" t="s">
        <v>15</v>
      </c>
      <c r="C55" s="57">
        <f>SUM(C56:C57)</f>
        <v>150000</v>
      </c>
      <c r="D55" s="57">
        <f>SUM(D56:D57)</f>
        <v>150000</v>
      </c>
      <c r="E55" s="65">
        <f>SUM(E56:E57)</f>
        <v>0</v>
      </c>
      <c r="F55" s="65">
        <f>SUM(F56:F57)</f>
        <v>150000</v>
      </c>
      <c r="G55" s="65">
        <f>SUM(G56:G57)</f>
        <v>0</v>
      </c>
      <c r="H55" s="58"/>
      <c r="I55" s="58"/>
      <c r="J55" s="58"/>
      <c r="K55" s="63"/>
    </row>
    <row r="56" spans="1:11" x14ac:dyDescent="0.35">
      <c r="A56" s="145"/>
      <c r="B56" s="60" t="s">
        <v>47</v>
      </c>
      <c r="C56" s="61">
        <v>100000</v>
      </c>
      <c r="D56" s="61">
        <v>100000</v>
      </c>
      <c r="E56" s="81">
        <v>0</v>
      </c>
      <c r="F56" s="81">
        <f t="shared" si="4"/>
        <v>100000</v>
      </c>
      <c r="G56" s="84">
        <v>0</v>
      </c>
      <c r="H56" s="53">
        <f t="shared" si="1"/>
        <v>0</v>
      </c>
      <c r="I56" s="54">
        <f t="shared" si="2"/>
        <v>100</v>
      </c>
      <c r="J56" s="66" t="e">
        <f t="shared" si="2"/>
        <v>#DIV/0!</v>
      </c>
      <c r="K56" s="55">
        <f>(D56*100)/$D$64</f>
        <v>0.15677727381723108</v>
      </c>
    </row>
    <row r="57" spans="1:11" ht="15" thickBot="1" x14ac:dyDescent="0.4">
      <c r="A57" s="146"/>
      <c r="B57" s="27" t="s">
        <v>48</v>
      </c>
      <c r="C57" s="18">
        <v>50000</v>
      </c>
      <c r="D57" s="18">
        <v>50000</v>
      </c>
      <c r="E57" s="35">
        <v>0</v>
      </c>
      <c r="F57" s="35">
        <f t="shared" si="4"/>
        <v>50000</v>
      </c>
      <c r="G57" s="19">
        <v>0</v>
      </c>
      <c r="H57" s="22">
        <f t="shared" si="1"/>
        <v>0</v>
      </c>
      <c r="I57" s="22">
        <f t="shared" si="2"/>
        <v>100</v>
      </c>
      <c r="J57" s="34" t="e">
        <f t="shared" si="2"/>
        <v>#DIV/0!</v>
      </c>
      <c r="K57" s="23">
        <f>(D57*100)/$D$64</f>
        <v>7.8388636908615542E-2</v>
      </c>
    </row>
    <row r="58" spans="1:11" ht="15" thickBot="1" x14ac:dyDescent="0.4">
      <c r="A58" s="144">
        <v>117</v>
      </c>
      <c r="B58" s="56" t="s">
        <v>16</v>
      </c>
      <c r="C58" s="57">
        <f>SUM(C59:C60)</f>
        <v>2500000</v>
      </c>
      <c r="D58" s="65">
        <f>SUM(D59:D60)</f>
        <v>2500000</v>
      </c>
      <c r="E58" s="65">
        <f>SUM(E59:E60)</f>
        <v>0</v>
      </c>
      <c r="F58" s="65">
        <f t="shared" ref="F58:G58" si="13">SUM(F59:F60)</f>
        <v>2500000</v>
      </c>
      <c r="G58" s="65">
        <f t="shared" si="13"/>
        <v>0</v>
      </c>
      <c r="H58" s="58"/>
      <c r="I58" s="58"/>
      <c r="J58" s="58"/>
      <c r="K58" s="63"/>
    </row>
    <row r="59" spans="1:11" x14ac:dyDescent="0.35">
      <c r="A59" s="145"/>
      <c r="B59" s="48" t="s">
        <v>42</v>
      </c>
      <c r="C59" s="85">
        <v>0</v>
      </c>
      <c r="D59" s="49">
        <v>0</v>
      </c>
      <c r="E59" s="86">
        <v>0</v>
      </c>
      <c r="F59" s="81">
        <f t="shared" si="4"/>
        <v>0</v>
      </c>
      <c r="G59" s="86">
        <v>0</v>
      </c>
      <c r="H59" s="54" t="e">
        <f t="shared" si="1"/>
        <v>#DIV/0!</v>
      </c>
      <c r="I59" s="54" t="e">
        <f t="shared" si="2"/>
        <v>#DIV/0!</v>
      </c>
      <c r="J59" s="66" t="e">
        <f t="shared" si="2"/>
        <v>#DIV/0!</v>
      </c>
      <c r="K59" s="55">
        <f>(D59*100)/$D$64</f>
        <v>0</v>
      </c>
    </row>
    <row r="60" spans="1:11" ht="15" thickBot="1" x14ac:dyDescent="0.4">
      <c r="A60" s="146"/>
      <c r="B60" s="37" t="s">
        <v>47</v>
      </c>
      <c r="C60" s="18">
        <v>2500000</v>
      </c>
      <c r="D60" s="18">
        <v>2500000</v>
      </c>
      <c r="E60" s="35">
        <v>0</v>
      </c>
      <c r="F60" s="20">
        <f t="shared" si="4"/>
        <v>2500000</v>
      </c>
      <c r="G60" s="35">
        <v>0</v>
      </c>
      <c r="H60" s="33">
        <f t="shared" si="1"/>
        <v>0</v>
      </c>
      <c r="I60" s="38">
        <f t="shared" si="2"/>
        <v>100</v>
      </c>
      <c r="J60" s="34" t="e">
        <f t="shared" si="2"/>
        <v>#DIV/0!</v>
      </c>
      <c r="K60" s="23">
        <f>(D60*100)/$D$64</f>
        <v>3.9194318454307773</v>
      </c>
    </row>
    <row r="61" spans="1:11" ht="15" thickBot="1" x14ac:dyDescent="0.4">
      <c r="A61" s="144">
        <v>750</v>
      </c>
      <c r="B61" s="56" t="s">
        <v>34</v>
      </c>
      <c r="C61" s="82">
        <f>SUM(C62:C63)</f>
        <v>300000</v>
      </c>
      <c r="D61" s="83">
        <f>SUM(D62:D63)</f>
        <v>300000</v>
      </c>
      <c r="E61" s="57">
        <f>SUM(E62:E63)</f>
        <v>1017</v>
      </c>
      <c r="F61" s="57">
        <f t="shared" ref="F61:G61" si="14">SUM(F62:F63)</f>
        <v>298983</v>
      </c>
      <c r="G61" s="65">
        <f t="shared" si="14"/>
        <v>0</v>
      </c>
      <c r="H61" s="90"/>
      <c r="I61" s="90"/>
      <c r="J61" s="91"/>
      <c r="K61" s="63"/>
    </row>
    <row r="62" spans="1:11" x14ac:dyDescent="0.35">
      <c r="A62" s="145"/>
      <c r="B62" s="87" t="s">
        <v>51</v>
      </c>
      <c r="C62" s="88">
        <v>100000</v>
      </c>
      <c r="D62" s="88">
        <v>100000</v>
      </c>
      <c r="E62" s="89">
        <v>1017</v>
      </c>
      <c r="F62" s="51">
        <f t="shared" si="4"/>
        <v>98983</v>
      </c>
      <c r="G62" s="52">
        <v>0</v>
      </c>
      <c r="H62" s="54">
        <f t="shared" si="1"/>
        <v>1.0170000000000001</v>
      </c>
      <c r="I62" s="54">
        <f t="shared" si="2"/>
        <v>98.983000000000004</v>
      </c>
      <c r="J62" s="66">
        <f t="shared" si="2"/>
        <v>0</v>
      </c>
      <c r="K62" s="55">
        <f>(D62*100)/$D$64</f>
        <v>0.15677727381723108</v>
      </c>
    </row>
    <row r="63" spans="1:11" ht="15" thickBot="1" x14ac:dyDescent="0.4">
      <c r="A63" s="146"/>
      <c r="B63" s="27" t="s">
        <v>47</v>
      </c>
      <c r="C63" s="18">
        <v>200000</v>
      </c>
      <c r="D63" s="18">
        <v>200000</v>
      </c>
      <c r="E63" s="35">
        <v>0</v>
      </c>
      <c r="F63" s="20">
        <f t="shared" si="4"/>
        <v>200000</v>
      </c>
      <c r="G63" s="36">
        <v>0</v>
      </c>
      <c r="H63" s="33">
        <f t="shared" si="1"/>
        <v>0</v>
      </c>
      <c r="I63" s="22">
        <f t="shared" si="2"/>
        <v>100</v>
      </c>
      <c r="J63" s="34" t="e">
        <f t="shared" si="2"/>
        <v>#DIV/0!</v>
      </c>
      <c r="K63" s="23">
        <f>SUM(D63/D64)*100</f>
        <v>0.31355454763446217</v>
      </c>
    </row>
    <row r="64" spans="1:11" ht="14.25" customHeight="1" thickBot="1" x14ac:dyDescent="0.4">
      <c r="A64" s="39" t="s">
        <v>35</v>
      </c>
      <c r="B64" s="40" t="s">
        <v>20</v>
      </c>
      <c r="C64" s="41">
        <f>SUM(C9+C12,C15,C18,C22,C26,C30,C32,C34,C38,C41,C44,C48,C52,C55,C58+C61)</f>
        <v>63784755</v>
      </c>
      <c r="D64" s="41">
        <f>SUM(D9+D12,D15,D18,D22,D26,D30,D32,D34,D38,D41,D44,D48,D52,D55,D58+D61)</f>
        <v>63784755</v>
      </c>
      <c r="E64" s="41">
        <f>SUM(E9+E12,E15,E18,E22,E26,E30,E32,E34,E38,E41,E44,E48,E52,E55,E58+E61)</f>
        <v>24499944.859999999</v>
      </c>
      <c r="F64" s="41">
        <f>SUM(F9+F12,F15,F18,F22,F26,F30,F32,F34,F38,F41,F44,F48,F52,F55,F58+F61)</f>
        <v>39284810.140000001</v>
      </c>
      <c r="G64" s="41">
        <f>SUM(G9+G12,G15,G18,G22,G26,G30,G32,G34,G38,G41,G44,G48,G52,G55,G58+G61)</f>
        <v>3182844.7199999997</v>
      </c>
      <c r="H64" s="42">
        <f t="shared" si="1"/>
        <v>38.410345638232833</v>
      </c>
      <c r="I64" s="42">
        <f t="shared" si="2"/>
        <v>61.589654361767167</v>
      </c>
      <c r="J64" s="42">
        <f t="shared" si="2"/>
        <v>12.991232177001724</v>
      </c>
      <c r="K64" s="43">
        <f>SUM(K9:K63)</f>
        <v>99.999999999999957</v>
      </c>
    </row>
    <row r="65" spans="1:11" x14ac:dyDescent="0.35">
      <c r="A65" s="7"/>
      <c r="B65" s="16" t="s">
        <v>54</v>
      </c>
      <c r="C65" s="7"/>
    </row>
    <row r="66" spans="1:11" x14ac:dyDescent="0.35">
      <c r="A66" s="7"/>
      <c r="B66" s="16" t="s">
        <v>37</v>
      </c>
      <c r="C66" s="7"/>
      <c r="E66" t="s">
        <v>36</v>
      </c>
    </row>
    <row r="67" spans="1:11" x14ac:dyDescent="0.35">
      <c r="A67" s="45"/>
      <c r="B67" s="46" t="s">
        <v>40</v>
      </c>
      <c r="C67" s="45"/>
      <c r="D67" s="45"/>
      <c r="E67" s="45"/>
      <c r="F67" s="45"/>
      <c r="G67" s="45"/>
      <c r="H67" s="45"/>
      <c r="I67" s="45"/>
      <c r="J67" s="45"/>
      <c r="K67" s="45"/>
    </row>
  </sheetData>
  <mergeCells count="29">
    <mergeCell ref="A44:A47"/>
    <mergeCell ref="A48:A51"/>
    <mergeCell ref="A58:A60"/>
    <mergeCell ref="A61:A63"/>
    <mergeCell ref="A52:A54"/>
    <mergeCell ref="A55:A57"/>
    <mergeCell ref="A41:A43"/>
    <mergeCell ref="F7:F8"/>
    <mergeCell ref="G7:G8"/>
    <mergeCell ref="A9:A11"/>
    <mergeCell ref="A12:A14"/>
    <mergeCell ref="A15:A17"/>
    <mergeCell ref="A30:A31"/>
    <mergeCell ref="A26:A29"/>
    <mergeCell ref="A32:A33"/>
    <mergeCell ref="A34:A37"/>
    <mergeCell ref="A38:A40"/>
    <mergeCell ref="A18:A21"/>
    <mergeCell ref="A22:A25"/>
    <mergeCell ref="A1:K1"/>
    <mergeCell ref="A2:K2"/>
    <mergeCell ref="A3:K3"/>
    <mergeCell ref="A4:K4"/>
    <mergeCell ref="A6:A8"/>
    <mergeCell ref="B6:B8"/>
    <mergeCell ref="C6:G6"/>
    <mergeCell ref="H6:K6"/>
    <mergeCell ref="C7:D7"/>
    <mergeCell ref="E7:E8"/>
  </mergeCells>
  <pageMargins left="0.51181102362204722" right="0.51181102362204722" top="0.78740157480314965" bottom="0.78740157480314965" header="0.31496062992125984" footer="0.31496062992125984"/>
  <pageSetup paperSize="9" scale="8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1"/>
  <sheetViews>
    <sheetView workbookViewId="0">
      <selection activeCell="D13" sqref="D13"/>
    </sheetView>
  </sheetViews>
  <sheetFormatPr defaultRowHeight="14.5" x14ac:dyDescent="0.35"/>
  <cols>
    <col min="2" max="2" width="45.54296875" customWidth="1"/>
    <col min="3" max="5" width="13.81640625" bestFit="1" customWidth="1"/>
    <col min="6" max="6" width="12.7265625" bestFit="1" customWidth="1"/>
    <col min="7" max="7" width="13.81640625" bestFit="1" customWidth="1"/>
  </cols>
  <sheetData>
    <row r="1" spans="1:11" x14ac:dyDescent="0.35">
      <c r="A1" s="128" t="s">
        <v>22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</row>
    <row r="2" spans="1:11" x14ac:dyDescent="0.35">
      <c r="A2" s="128" t="s">
        <v>38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</row>
    <row r="3" spans="1:11" x14ac:dyDescent="0.35">
      <c r="A3" s="128" t="s">
        <v>39</v>
      </c>
      <c r="B3" s="128"/>
      <c r="C3" s="128"/>
      <c r="D3" s="128"/>
      <c r="E3" s="128"/>
      <c r="F3" s="128"/>
      <c r="G3" s="128"/>
      <c r="H3" s="128"/>
      <c r="I3" s="128"/>
      <c r="J3" s="128"/>
      <c r="K3" s="128"/>
    </row>
    <row r="4" spans="1:11" x14ac:dyDescent="0.35">
      <c r="A4" s="128" t="s">
        <v>53</v>
      </c>
      <c r="B4" s="128"/>
      <c r="C4" s="128"/>
      <c r="D4" s="128"/>
      <c r="E4" s="128"/>
      <c r="F4" s="128"/>
      <c r="G4" s="128"/>
      <c r="H4" s="128"/>
      <c r="I4" s="128"/>
      <c r="J4" s="128"/>
      <c r="K4" s="128"/>
    </row>
    <row r="5" spans="1:11" x14ac:dyDescent="0.35">
      <c r="B5" s="1" t="s">
        <v>63</v>
      </c>
      <c r="F5" s="2"/>
      <c r="G5" s="2"/>
      <c r="K5" s="2" t="s">
        <v>0</v>
      </c>
    </row>
    <row r="6" spans="1:11" x14ac:dyDescent="0.35">
      <c r="A6" s="154"/>
      <c r="B6" s="154"/>
      <c r="C6" s="152"/>
      <c r="D6" s="152"/>
      <c r="E6" s="152"/>
      <c r="F6" s="152"/>
      <c r="G6" s="152"/>
      <c r="H6" s="152"/>
      <c r="I6" s="152"/>
      <c r="J6" s="152"/>
      <c r="K6" s="152"/>
    </row>
    <row r="7" spans="1:11" x14ac:dyDescent="0.35">
      <c r="A7" s="154"/>
      <c r="B7" s="154"/>
      <c r="C7" s="152"/>
      <c r="D7" s="152"/>
      <c r="E7" s="152"/>
      <c r="F7" s="152"/>
      <c r="G7" s="152"/>
      <c r="H7" s="96"/>
      <c r="I7" s="96"/>
      <c r="J7" s="96"/>
      <c r="K7" s="96"/>
    </row>
    <row r="8" spans="1:11" x14ac:dyDescent="0.35">
      <c r="A8" s="154"/>
      <c r="B8" s="154"/>
      <c r="C8" s="96"/>
      <c r="D8" s="97"/>
      <c r="E8" s="152"/>
      <c r="F8" s="152"/>
      <c r="G8" s="152"/>
      <c r="H8" s="96"/>
      <c r="I8" s="96"/>
      <c r="J8" s="96"/>
      <c r="K8" s="98"/>
    </row>
    <row r="9" spans="1:11" x14ac:dyDescent="0.35">
      <c r="A9" s="152"/>
      <c r="B9" s="99"/>
      <c r="C9" s="100"/>
      <c r="D9" s="100"/>
      <c r="E9" s="100"/>
      <c r="F9" s="100"/>
      <c r="G9" s="100"/>
      <c r="H9" s="101"/>
      <c r="I9" s="101"/>
      <c r="J9" s="101"/>
      <c r="K9" s="101"/>
    </row>
    <row r="10" spans="1:11" x14ac:dyDescent="0.35">
      <c r="A10" s="152"/>
      <c r="B10" s="102"/>
      <c r="C10" s="103"/>
      <c r="D10" s="103"/>
      <c r="E10" s="104"/>
      <c r="F10" s="92"/>
      <c r="G10" s="105"/>
      <c r="H10" s="106"/>
      <c r="I10" s="107"/>
      <c r="J10" s="107"/>
      <c r="K10" s="108"/>
    </row>
    <row r="11" spans="1:11" x14ac:dyDescent="0.35">
      <c r="A11" s="152"/>
      <c r="B11" s="109"/>
      <c r="C11" s="93"/>
      <c r="D11" s="93"/>
      <c r="E11" s="110"/>
      <c r="F11" s="92"/>
      <c r="G11" s="105"/>
      <c r="H11" s="107"/>
      <c r="I11" s="107"/>
      <c r="J11" s="107"/>
      <c r="K11" s="108"/>
    </row>
    <row r="12" spans="1:11" x14ac:dyDescent="0.35">
      <c r="A12" s="152"/>
      <c r="B12" s="99"/>
      <c r="C12" s="100"/>
      <c r="D12" s="100"/>
      <c r="E12" s="100"/>
      <c r="F12" s="100"/>
      <c r="G12" s="100"/>
      <c r="H12" s="101"/>
      <c r="I12" s="101"/>
      <c r="J12" s="101"/>
      <c r="K12" s="108"/>
    </row>
    <row r="13" spans="1:11" x14ac:dyDescent="0.35">
      <c r="A13" s="152"/>
      <c r="B13" s="109"/>
      <c r="C13" s="93"/>
      <c r="D13" s="93"/>
      <c r="E13" s="105"/>
      <c r="F13" s="92"/>
      <c r="G13" s="105"/>
      <c r="H13" s="107"/>
      <c r="I13" s="107"/>
      <c r="J13" s="107"/>
      <c r="K13" s="108"/>
    </row>
    <row r="14" spans="1:11" x14ac:dyDescent="0.35">
      <c r="A14" s="152"/>
      <c r="B14" s="111"/>
      <c r="C14" s="94"/>
      <c r="D14" s="94"/>
      <c r="E14" s="105"/>
      <c r="F14" s="92"/>
      <c r="G14" s="105"/>
      <c r="H14" s="107"/>
      <c r="I14" s="107"/>
      <c r="J14" s="107"/>
      <c r="K14" s="108"/>
    </row>
    <row r="15" spans="1:11" x14ac:dyDescent="0.35">
      <c r="A15" s="152"/>
      <c r="B15" s="99"/>
      <c r="C15" s="100"/>
      <c r="D15" s="100"/>
      <c r="E15" s="100"/>
      <c r="F15" s="100"/>
      <c r="G15" s="100"/>
      <c r="H15" s="101"/>
      <c r="I15" s="101"/>
      <c r="J15" s="101"/>
      <c r="K15" s="108"/>
    </row>
    <row r="16" spans="1:11" x14ac:dyDescent="0.35">
      <c r="A16" s="152"/>
      <c r="B16" s="109"/>
      <c r="C16" s="93"/>
      <c r="D16" s="93"/>
      <c r="E16" s="105"/>
      <c r="F16" s="92"/>
      <c r="G16" s="105"/>
      <c r="H16" s="107"/>
      <c r="I16" s="107"/>
      <c r="J16" s="107"/>
      <c r="K16" s="108"/>
    </row>
    <row r="17" spans="1:11" x14ac:dyDescent="0.35">
      <c r="A17" s="152"/>
      <c r="B17" s="109"/>
      <c r="C17" s="93"/>
      <c r="D17" s="93"/>
      <c r="E17" s="105"/>
      <c r="F17" s="92"/>
      <c r="G17" s="105"/>
      <c r="H17" s="107"/>
      <c r="I17" s="107"/>
      <c r="J17" s="107"/>
      <c r="K17" s="108"/>
    </row>
    <row r="18" spans="1:11" x14ac:dyDescent="0.35">
      <c r="A18" s="152"/>
      <c r="B18" s="112"/>
      <c r="C18" s="113"/>
      <c r="D18" s="100"/>
      <c r="E18" s="100"/>
      <c r="F18" s="100"/>
      <c r="G18" s="100"/>
      <c r="H18" s="101"/>
      <c r="I18" s="101"/>
      <c r="J18" s="101"/>
      <c r="K18" s="108"/>
    </row>
    <row r="19" spans="1:11" x14ac:dyDescent="0.35">
      <c r="A19" s="152"/>
      <c r="B19" s="109"/>
      <c r="C19" s="93"/>
      <c r="D19" s="93"/>
      <c r="E19" s="105"/>
      <c r="F19" s="92"/>
      <c r="G19" s="105"/>
      <c r="H19" s="107"/>
      <c r="I19" s="107"/>
      <c r="J19" s="107"/>
      <c r="K19" s="108"/>
    </row>
    <row r="20" spans="1:11" x14ac:dyDescent="0.35">
      <c r="A20" s="152"/>
      <c r="B20" s="109"/>
      <c r="C20" s="93"/>
      <c r="D20" s="93"/>
      <c r="E20" s="105"/>
      <c r="F20" s="92"/>
      <c r="G20" s="105"/>
      <c r="H20" s="107"/>
      <c r="I20" s="107"/>
      <c r="J20" s="107"/>
      <c r="K20" s="108"/>
    </row>
    <row r="21" spans="1:11" x14ac:dyDescent="0.35">
      <c r="A21" s="152"/>
      <c r="B21" s="99"/>
      <c r="C21" s="113"/>
      <c r="D21" s="100"/>
      <c r="E21" s="100"/>
      <c r="F21" s="100"/>
      <c r="G21" s="113"/>
      <c r="H21" s="101"/>
      <c r="I21" s="101"/>
      <c r="J21" s="101"/>
      <c r="K21" s="108"/>
    </row>
    <row r="22" spans="1:11" x14ac:dyDescent="0.35">
      <c r="A22" s="152"/>
      <c r="B22" s="109"/>
      <c r="C22" s="93"/>
      <c r="D22" s="93"/>
      <c r="E22" s="105"/>
      <c r="F22" s="92"/>
      <c r="G22" s="105"/>
      <c r="H22" s="107"/>
      <c r="I22" s="107"/>
      <c r="J22" s="105"/>
      <c r="K22" s="108"/>
    </row>
    <row r="23" spans="1:11" x14ac:dyDescent="0.35">
      <c r="A23" s="152"/>
      <c r="B23" s="109"/>
      <c r="C23" s="93"/>
      <c r="D23" s="93"/>
      <c r="E23" s="105"/>
      <c r="F23" s="92"/>
      <c r="G23" s="105"/>
      <c r="H23" s="106"/>
      <c r="I23" s="107"/>
      <c r="J23" s="105"/>
      <c r="K23" s="108"/>
    </row>
    <row r="24" spans="1:11" x14ac:dyDescent="0.35">
      <c r="A24" s="152"/>
      <c r="B24" s="99"/>
      <c r="C24" s="113"/>
      <c r="D24" s="100"/>
      <c r="E24" s="100"/>
      <c r="F24" s="100"/>
      <c r="G24" s="113"/>
      <c r="H24" s="101"/>
      <c r="I24" s="101"/>
      <c r="J24" s="101"/>
      <c r="K24" s="108"/>
    </row>
    <row r="25" spans="1:11" x14ac:dyDescent="0.35">
      <c r="A25" s="152"/>
      <c r="B25" s="109"/>
      <c r="C25" s="93"/>
      <c r="D25" s="93"/>
      <c r="E25" s="105"/>
      <c r="F25" s="92"/>
      <c r="G25" s="105"/>
      <c r="H25" s="106"/>
      <c r="I25" s="107"/>
      <c r="J25" s="105"/>
      <c r="K25" s="108"/>
    </row>
    <row r="26" spans="1:11" x14ac:dyDescent="0.35">
      <c r="A26" s="152"/>
      <c r="B26" s="109"/>
      <c r="C26" s="93"/>
      <c r="D26" s="93"/>
      <c r="E26" s="105"/>
      <c r="F26" s="92"/>
      <c r="G26" s="105"/>
      <c r="H26" s="106"/>
      <c r="I26" s="107"/>
      <c r="J26" s="105"/>
      <c r="K26" s="108"/>
    </row>
    <row r="27" spans="1:11" x14ac:dyDescent="0.35">
      <c r="A27" s="152"/>
      <c r="B27" s="109"/>
      <c r="C27" s="93"/>
      <c r="D27" s="93"/>
      <c r="E27" s="105"/>
      <c r="F27" s="95"/>
      <c r="G27" s="105"/>
      <c r="H27" s="106"/>
      <c r="I27" s="107"/>
      <c r="J27" s="105"/>
      <c r="K27" s="108"/>
    </row>
    <row r="28" spans="1:11" x14ac:dyDescent="0.35">
      <c r="A28" s="152"/>
      <c r="B28" s="99"/>
      <c r="C28" s="100"/>
      <c r="D28" s="100"/>
      <c r="E28" s="100"/>
      <c r="F28" s="114"/>
      <c r="G28" s="100"/>
      <c r="H28" s="101"/>
      <c r="I28" s="101"/>
      <c r="J28" s="101"/>
      <c r="K28" s="108"/>
    </row>
    <row r="29" spans="1:11" x14ac:dyDescent="0.35">
      <c r="A29" s="152"/>
      <c r="B29" s="109"/>
      <c r="C29" s="93"/>
      <c r="D29" s="93"/>
      <c r="E29" s="110"/>
      <c r="F29" s="92"/>
      <c r="G29" s="110"/>
      <c r="H29" s="106"/>
      <c r="I29" s="107"/>
      <c r="J29" s="105"/>
      <c r="K29" s="108"/>
    </row>
    <row r="30" spans="1:11" x14ac:dyDescent="0.35">
      <c r="A30" s="152"/>
      <c r="B30" s="99"/>
      <c r="C30" s="100"/>
      <c r="D30" s="113"/>
      <c r="E30" s="113"/>
      <c r="F30" s="115"/>
      <c r="G30" s="113"/>
      <c r="H30" s="101"/>
      <c r="I30" s="101"/>
      <c r="J30" s="101"/>
      <c r="K30" s="108"/>
    </row>
    <row r="31" spans="1:11" x14ac:dyDescent="0.35">
      <c r="A31" s="152"/>
      <c r="B31" s="102"/>
      <c r="C31" s="104"/>
      <c r="D31" s="104"/>
      <c r="E31" s="104"/>
      <c r="F31" s="95"/>
      <c r="G31" s="104"/>
      <c r="H31" s="106"/>
      <c r="I31" s="107"/>
      <c r="J31" s="105"/>
      <c r="K31" s="108"/>
    </row>
    <row r="32" spans="1:11" x14ac:dyDescent="0.35">
      <c r="A32" s="152"/>
      <c r="B32" s="109"/>
      <c r="C32" s="93"/>
      <c r="D32" s="93"/>
      <c r="E32" s="95"/>
      <c r="F32" s="92"/>
      <c r="G32" s="95"/>
      <c r="H32" s="107"/>
      <c r="I32" s="107"/>
      <c r="J32" s="105"/>
      <c r="K32" s="108"/>
    </row>
    <row r="33" spans="1:11" x14ac:dyDescent="0.35">
      <c r="A33" s="153"/>
      <c r="B33" s="99"/>
      <c r="C33" s="113"/>
      <c r="D33" s="113"/>
      <c r="E33" s="113"/>
      <c r="F33" s="113"/>
      <c r="G33" s="113"/>
      <c r="H33" s="101"/>
      <c r="I33" s="101"/>
      <c r="J33" s="101"/>
      <c r="K33" s="108"/>
    </row>
    <row r="34" spans="1:11" x14ac:dyDescent="0.35">
      <c r="A34" s="153"/>
      <c r="B34" s="109"/>
      <c r="C34" s="93"/>
      <c r="D34" s="93"/>
      <c r="E34" s="105"/>
      <c r="F34" s="92"/>
      <c r="G34" s="95"/>
      <c r="H34" s="106"/>
      <c r="I34" s="107"/>
      <c r="J34" s="105"/>
      <c r="K34" s="108"/>
    </row>
    <row r="35" spans="1:11" x14ac:dyDescent="0.35">
      <c r="A35" s="153"/>
      <c r="B35" s="109"/>
      <c r="C35" s="93"/>
      <c r="D35" s="94"/>
      <c r="E35" s="105"/>
      <c r="F35" s="95"/>
      <c r="G35" s="95"/>
      <c r="H35" s="106"/>
      <c r="I35" s="107"/>
      <c r="J35" s="105"/>
      <c r="K35" s="108"/>
    </row>
    <row r="36" spans="1:11" x14ac:dyDescent="0.35">
      <c r="A36" s="153"/>
      <c r="B36" s="109"/>
      <c r="C36" s="93"/>
      <c r="D36" s="94"/>
      <c r="E36" s="105"/>
      <c r="F36" s="95"/>
      <c r="G36" s="95"/>
      <c r="H36" s="106"/>
      <c r="I36" s="107"/>
      <c r="J36" s="105"/>
      <c r="K36" s="108"/>
    </row>
    <row r="37" spans="1:11" x14ac:dyDescent="0.35">
      <c r="A37" s="152"/>
      <c r="B37" s="99"/>
      <c r="C37" s="113"/>
      <c r="D37" s="100"/>
      <c r="E37" s="100"/>
      <c r="F37" s="100"/>
      <c r="G37" s="113"/>
      <c r="H37" s="101"/>
      <c r="I37" s="101"/>
      <c r="J37" s="101"/>
      <c r="K37" s="108"/>
    </row>
    <row r="38" spans="1:11" x14ac:dyDescent="0.35">
      <c r="A38" s="152"/>
      <c r="B38" s="109"/>
      <c r="C38" s="93"/>
      <c r="D38" s="93"/>
      <c r="E38" s="95"/>
      <c r="F38" s="92"/>
      <c r="G38" s="95"/>
      <c r="H38" s="106"/>
      <c r="I38" s="107"/>
      <c r="J38" s="105"/>
      <c r="K38" s="108"/>
    </row>
    <row r="39" spans="1:11" x14ac:dyDescent="0.35">
      <c r="A39" s="152"/>
      <c r="B39" s="109"/>
      <c r="C39" s="93"/>
      <c r="D39" s="93"/>
      <c r="E39" s="92"/>
      <c r="F39" s="92"/>
      <c r="G39" s="95"/>
      <c r="H39" s="107"/>
      <c r="I39" s="107"/>
      <c r="J39" s="105"/>
      <c r="K39" s="108"/>
    </row>
    <row r="40" spans="1:11" x14ac:dyDescent="0.35">
      <c r="A40" s="152"/>
      <c r="B40" s="99"/>
      <c r="C40" s="113"/>
      <c r="D40" s="100"/>
      <c r="E40" s="100"/>
      <c r="F40" s="100"/>
      <c r="G40" s="113"/>
      <c r="H40" s="101"/>
      <c r="I40" s="101"/>
      <c r="J40" s="101"/>
      <c r="K40" s="108"/>
    </row>
    <row r="41" spans="1:11" x14ac:dyDescent="0.35">
      <c r="A41" s="152"/>
      <c r="B41" s="109"/>
      <c r="C41" s="93"/>
      <c r="D41" s="93"/>
      <c r="E41" s="95"/>
      <c r="F41" s="92"/>
      <c r="G41" s="95"/>
      <c r="H41" s="106"/>
      <c r="I41" s="107"/>
      <c r="J41" s="105"/>
      <c r="K41" s="108"/>
    </row>
    <row r="42" spans="1:11" x14ac:dyDescent="0.35">
      <c r="A42" s="152"/>
      <c r="B42" s="109"/>
      <c r="C42" s="93"/>
      <c r="D42" s="93"/>
      <c r="E42" s="92"/>
      <c r="F42" s="92"/>
      <c r="G42" s="95"/>
      <c r="H42" s="107"/>
      <c r="I42" s="107"/>
      <c r="J42" s="105"/>
      <c r="K42" s="108"/>
    </row>
    <row r="43" spans="1:11" x14ac:dyDescent="0.35">
      <c r="A43" s="152"/>
      <c r="B43" s="99"/>
      <c r="C43" s="113"/>
      <c r="D43" s="100"/>
      <c r="E43" s="100"/>
      <c r="F43" s="100"/>
      <c r="G43" s="113"/>
      <c r="H43" s="101"/>
      <c r="I43" s="101"/>
      <c r="J43" s="101"/>
      <c r="K43" s="108"/>
    </row>
    <row r="44" spans="1:11" x14ac:dyDescent="0.35">
      <c r="A44" s="152"/>
      <c r="B44" s="109"/>
      <c r="C44" s="93"/>
      <c r="D44" s="93"/>
      <c r="E44" s="95"/>
      <c r="F44" s="92"/>
      <c r="G44" s="95"/>
      <c r="H44" s="106"/>
      <c r="I44" s="107"/>
      <c r="J44" s="105"/>
      <c r="K44" s="108"/>
    </row>
    <row r="45" spans="1:11" x14ac:dyDescent="0.35">
      <c r="A45" s="152"/>
      <c r="B45" s="109"/>
      <c r="C45" s="94"/>
      <c r="D45" s="94"/>
      <c r="E45" s="95"/>
      <c r="F45" s="95"/>
      <c r="G45" s="95"/>
      <c r="H45" s="107"/>
      <c r="I45" s="107"/>
      <c r="J45" s="105"/>
      <c r="K45" s="108"/>
    </row>
    <row r="46" spans="1:11" x14ac:dyDescent="0.35">
      <c r="A46" s="152"/>
      <c r="B46" s="109"/>
      <c r="C46" s="93"/>
      <c r="D46" s="93"/>
      <c r="E46" s="92"/>
      <c r="F46" s="92"/>
      <c r="G46" s="95"/>
      <c r="H46" s="107"/>
      <c r="I46" s="107"/>
      <c r="J46" s="105"/>
      <c r="K46" s="108"/>
    </row>
    <row r="47" spans="1:11" x14ac:dyDescent="0.35">
      <c r="A47" s="152"/>
      <c r="B47" s="99"/>
      <c r="C47" s="100"/>
      <c r="D47" s="100"/>
      <c r="E47" s="100"/>
      <c r="F47" s="100"/>
      <c r="G47" s="100"/>
      <c r="H47" s="101"/>
      <c r="I47" s="101"/>
      <c r="J47" s="101"/>
      <c r="K47" s="108"/>
    </row>
    <row r="48" spans="1:11" x14ac:dyDescent="0.35">
      <c r="A48" s="152"/>
      <c r="B48" s="109"/>
      <c r="C48" s="93"/>
      <c r="D48" s="93"/>
      <c r="E48" s="105"/>
      <c r="F48" s="92"/>
      <c r="G48" s="105"/>
      <c r="H48" s="106"/>
      <c r="I48" s="107"/>
      <c r="J48" s="105"/>
      <c r="K48" s="108"/>
    </row>
    <row r="49" spans="1:11" x14ac:dyDescent="0.35">
      <c r="A49" s="152"/>
      <c r="B49" s="109"/>
      <c r="C49" s="93"/>
      <c r="D49" s="93"/>
      <c r="E49" s="105"/>
      <c r="F49" s="92"/>
      <c r="G49" s="105"/>
      <c r="H49" s="124"/>
      <c r="I49" s="107"/>
      <c r="J49" s="105"/>
      <c r="K49" s="108"/>
    </row>
    <row r="50" spans="1:11" x14ac:dyDescent="0.35">
      <c r="A50" s="152"/>
      <c r="B50" s="109"/>
      <c r="C50" s="93"/>
      <c r="D50" s="93"/>
      <c r="E50" s="105"/>
      <c r="F50" s="92"/>
      <c r="G50" s="105"/>
      <c r="H50" s="107"/>
      <c r="I50" s="107"/>
      <c r="J50" s="105"/>
      <c r="K50" s="108"/>
    </row>
    <row r="51" spans="1:11" x14ac:dyDescent="0.35">
      <c r="A51" s="153"/>
      <c r="B51" s="99"/>
      <c r="C51" s="100"/>
      <c r="D51" s="113"/>
      <c r="E51" s="113"/>
      <c r="F51" s="113"/>
      <c r="G51" s="113"/>
      <c r="H51" s="101"/>
      <c r="I51" s="101"/>
      <c r="J51" s="101"/>
      <c r="K51" s="108"/>
    </row>
    <row r="52" spans="1:11" x14ac:dyDescent="0.35">
      <c r="A52" s="153"/>
      <c r="B52" s="109"/>
      <c r="C52" s="93"/>
      <c r="D52" s="93"/>
      <c r="E52" s="95"/>
      <c r="F52" s="95"/>
      <c r="G52" s="95"/>
      <c r="H52" s="106"/>
      <c r="I52" s="107"/>
      <c r="J52" s="105"/>
      <c r="K52" s="108"/>
    </row>
    <row r="53" spans="1:11" x14ac:dyDescent="0.35">
      <c r="A53" s="153"/>
      <c r="B53" s="109"/>
      <c r="C53" s="93"/>
      <c r="D53" s="94"/>
      <c r="E53" s="95"/>
      <c r="F53" s="95"/>
      <c r="G53" s="95"/>
      <c r="H53" s="106"/>
      <c r="I53" s="107"/>
      <c r="J53" s="105"/>
      <c r="K53" s="108"/>
    </row>
    <row r="54" spans="1:11" x14ac:dyDescent="0.35">
      <c r="A54" s="152"/>
      <c r="B54" s="99"/>
      <c r="C54" s="100"/>
      <c r="D54" s="100"/>
      <c r="E54" s="113"/>
      <c r="F54" s="113"/>
      <c r="G54" s="113"/>
      <c r="H54" s="101"/>
      <c r="I54" s="101"/>
      <c r="J54" s="101"/>
      <c r="K54" s="108"/>
    </row>
    <row r="55" spans="1:11" x14ac:dyDescent="0.35">
      <c r="A55" s="152"/>
      <c r="B55" s="109"/>
      <c r="C55" s="93"/>
      <c r="D55" s="93"/>
      <c r="E55" s="95"/>
      <c r="F55" s="95"/>
      <c r="G55" s="110"/>
      <c r="H55" s="106"/>
      <c r="I55" s="107"/>
      <c r="J55" s="105"/>
      <c r="K55" s="108"/>
    </row>
    <row r="56" spans="1:11" x14ac:dyDescent="0.35">
      <c r="A56" s="152"/>
      <c r="B56" s="109"/>
      <c r="C56" s="93"/>
      <c r="D56" s="93"/>
      <c r="E56" s="95"/>
      <c r="F56" s="95"/>
      <c r="G56" s="110"/>
      <c r="H56" s="107"/>
      <c r="I56" s="107"/>
      <c r="J56" s="105"/>
      <c r="K56" s="108"/>
    </row>
    <row r="57" spans="1:11" x14ac:dyDescent="0.35">
      <c r="A57" s="152"/>
      <c r="B57" s="99"/>
      <c r="C57" s="100"/>
      <c r="D57" s="113"/>
      <c r="E57" s="113"/>
      <c r="F57" s="113"/>
      <c r="G57" s="113"/>
      <c r="H57" s="101"/>
      <c r="I57" s="101"/>
      <c r="J57" s="101"/>
      <c r="K57" s="108"/>
    </row>
    <row r="58" spans="1:11" x14ac:dyDescent="0.35">
      <c r="A58" s="152"/>
      <c r="B58" s="102"/>
      <c r="C58" s="100"/>
      <c r="D58" s="103"/>
      <c r="E58" s="116"/>
      <c r="F58" s="95"/>
      <c r="G58" s="116"/>
      <c r="H58" s="107"/>
      <c r="I58" s="107"/>
      <c r="J58" s="105"/>
      <c r="K58" s="108"/>
    </row>
    <row r="59" spans="1:11" x14ac:dyDescent="0.35">
      <c r="A59" s="152"/>
      <c r="B59" s="109"/>
      <c r="C59" s="93"/>
      <c r="D59" s="93"/>
      <c r="E59" s="95"/>
      <c r="F59" s="92"/>
      <c r="G59" s="95"/>
      <c r="H59" s="106"/>
      <c r="I59" s="107"/>
      <c r="J59" s="105"/>
      <c r="K59" s="108"/>
    </row>
    <row r="60" spans="1:11" x14ac:dyDescent="0.35">
      <c r="A60" s="152"/>
      <c r="B60" s="99"/>
      <c r="C60" s="113"/>
      <c r="D60" s="100"/>
      <c r="E60" s="100"/>
      <c r="F60" s="100"/>
      <c r="G60" s="113"/>
      <c r="H60" s="107"/>
      <c r="I60" s="107"/>
      <c r="J60" s="105"/>
      <c r="K60" s="108"/>
    </row>
    <row r="61" spans="1:11" x14ac:dyDescent="0.35">
      <c r="A61" s="152"/>
      <c r="B61" s="102"/>
      <c r="C61" s="103"/>
      <c r="D61" s="103"/>
      <c r="E61" s="101"/>
      <c r="F61" s="92"/>
      <c r="G61" s="105"/>
      <c r="H61" s="107"/>
      <c r="I61" s="107"/>
      <c r="J61" s="105"/>
      <c r="K61" s="108"/>
    </row>
    <row r="62" spans="1:11" x14ac:dyDescent="0.35">
      <c r="A62" s="152"/>
      <c r="B62" s="109"/>
      <c r="C62" s="93"/>
      <c r="D62" s="93"/>
      <c r="E62" s="95"/>
      <c r="F62" s="92"/>
      <c r="G62" s="95"/>
      <c r="H62" s="106"/>
      <c r="I62" s="107"/>
      <c r="J62" s="105"/>
      <c r="K62" s="108"/>
    </row>
    <row r="63" spans="1:11" x14ac:dyDescent="0.35">
      <c r="A63" s="118"/>
      <c r="B63" s="118"/>
      <c r="C63" s="115"/>
      <c r="D63" s="115"/>
      <c r="E63" s="115"/>
      <c r="F63" s="115"/>
      <c r="G63" s="115"/>
      <c r="H63" s="119"/>
      <c r="I63" s="119"/>
      <c r="J63" s="119"/>
      <c r="K63" s="120"/>
    </row>
    <row r="64" spans="1:11" x14ac:dyDescent="0.35">
      <c r="A64" s="152"/>
      <c r="B64" s="118"/>
      <c r="C64" s="115"/>
      <c r="D64" s="115"/>
      <c r="E64" s="115"/>
      <c r="F64" s="115"/>
      <c r="G64" s="115"/>
      <c r="H64" s="119"/>
      <c r="I64" s="119"/>
      <c r="J64" s="119"/>
      <c r="K64" s="120"/>
    </row>
    <row r="65" spans="1:11" x14ac:dyDescent="0.35">
      <c r="A65" s="152"/>
      <c r="B65" s="123"/>
      <c r="C65" s="95"/>
      <c r="D65" s="95"/>
      <c r="E65" s="92"/>
      <c r="F65" s="92"/>
      <c r="G65" s="92"/>
      <c r="H65" s="106"/>
      <c r="I65" s="107"/>
      <c r="J65" s="105"/>
      <c r="K65" s="108"/>
    </row>
    <row r="66" spans="1:11" x14ac:dyDescent="0.35">
      <c r="A66" s="96"/>
      <c r="B66" s="118"/>
      <c r="C66" s="115"/>
      <c r="D66" s="115"/>
      <c r="E66" s="115"/>
      <c r="F66" s="115"/>
      <c r="G66" s="115"/>
      <c r="H66" s="119"/>
      <c r="I66" s="119"/>
      <c r="J66" s="119"/>
      <c r="K66" s="120"/>
    </row>
    <row r="67" spans="1:11" x14ac:dyDescent="0.35">
      <c r="A67" s="96"/>
      <c r="B67" s="118"/>
      <c r="C67" s="115"/>
      <c r="D67" s="115"/>
      <c r="E67" s="115"/>
      <c r="F67" s="115"/>
      <c r="G67" s="115"/>
      <c r="H67" s="119"/>
      <c r="I67" s="119"/>
      <c r="J67" s="119"/>
      <c r="K67" s="115"/>
    </row>
    <row r="68" spans="1:11" x14ac:dyDescent="0.35">
      <c r="A68" s="155"/>
      <c r="B68" s="155"/>
      <c r="C68" s="99"/>
      <c r="D68" s="109"/>
      <c r="E68" s="109"/>
      <c r="F68" s="109"/>
      <c r="G68" s="109"/>
      <c r="H68" s="109"/>
      <c r="I68" s="109"/>
      <c r="J68" s="109"/>
      <c r="K68" s="109"/>
    </row>
    <row r="69" spans="1:11" x14ac:dyDescent="0.35">
      <c r="A69" s="155"/>
      <c r="B69" s="155"/>
      <c r="C69" s="99"/>
      <c r="D69" s="109"/>
      <c r="E69" s="109"/>
      <c r="F69" s="109"/>
      <c r="G69" s="109"/>
      <c r="H69" s="109"/>
      <c r="I69" s="109"/>
      <c r="J69" s="109"/>
      <c r="K69" s="109"/>
    </row>
    <row r="70" spans="1:11" x14ac:dyDescent="0.35">
      <c r="A70" s="156"/>
      <c r="B70" s="156"/>
      <c r="C70" s="109"/>
      <c r="D70" s="109"/>
      <c r="E70" s="109"/>
      <c r="F70" s="109"/>
      <c r="G70" s="109"/>
      <c r="H70" s="109"/>
      <c r="I70" s="109"/>
      <c r="J70" s="109"/>
      <c r="K70" s="109"/>
    </row>
    <row r="71" spans="1:11" x14ac:dyDescent="0.35">
      <c r="A71" s="155"/>
      <c r="B71" s="155"/>
      <c r="C71" s="109"/>
      <c r="D71" s="109"/>
      <c r="E71" s="109"/>
      <c r="F71" s="109"/>
      <c r="G71" s="109"/>
      <c r="H71" s="109"/>
      <c r="I71" s="109"/>
      <c r="J71" s="109"/>
      <c r="K71" s="109"/>
    </row>
  </sheetData>
  <mergeCells count="34">
    <mergeCell ref="A1:K1"/>
    <mergeCell ref="A2:K2"/>
    <mergeCell ref="A3:K3"/>
    <mergeCell ref="A4:K4"/>
    <mergeCell ref="A6:A8"/>
    <mergeCell ref="B6:B8"/>
    <mergeCell ref="C6:G6"/>
    <mergeCell ref="H6:K6"/>
    <mergeCell ref="C7:D7"/>
    <mergeCell ref="E7:E8"/>
    <mergeCell ref="A37:A39"/>
    <mergeCell ref="F7:F8"/>
    <mergeCell ref="G7:G8"/>
    <mergeCell ref="A9:A11"/>
    <mergeCell ref="A12:A14"/>
    <mergeCell ref="A15:A17"/>
    <mergeCell ref="A18:A20"/>
    <mergeCell ref="A21:A23"/>
    <mergeCell ref="A24:A27"/>
    <mergeCell ref="A28:A29"/>
    <mergeCell ref="A30:A32"/>
    <mergeCell ref="A33:A36"/>
    <mergeCell ref="A71:B71"/>
    <mergeCell ref="A40:A42"/>
    <mergeCell ref="A43:A46"/>
    <mergeCell ref="A47:A50"/>
    <mergeCell ref="A51:A53"/>
    <mergeCell ref="A54:A56"/>
    <mergeCell ref="A57:A59"/>
    <mergeCell ref="A60:A62"/>
    <mergeCell ref="A64:A65"/>
    <mergeCell ref="A68:B68"/>
    <mergeCell ref="A69:B69"/>
    <mergeCell ref="A70:B70"/>
  </mergeCells>
  <pageMargins left="0.51181102362204722" right="0.51181102362204722" top="0.78740157480314965" bottom="0.78740157480314965" header="0.31496062992125984" footer="0.31496062992125984"/>
  <pageSetup paperSize="9" scale="80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1"/>
  <sheetViews>
    <sheetView workbookViewId="0">
      <selection activeCell="D13" sqref="D13"/>
    </sheetView>
  </sheetViews>
  <sheetFormatPr defaultRowHeight="14.5" x14ac:dyDescent="0.35"/>
  <cols>
    <col min="2" max="2" width="42.81640625" bestFit="1" customWidth="1"/>
    <col min="3" max="5" width="13.81640625" bestFit="1" customWidth="1"/>
    <col min="6" max="6" width="12.7265625" bestFit="1" customWidth="1"/>
    <col min="7" max="7" width="13.81640625" bestFit="1" customWidth="1"/>
  </cols>
  <sheetData>
    <row r="1" spans="1:11" x14ac:dyDescent="0.35">
      <c r="A1" s="128" t="s">
        <v>22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</row>
    <row r="2" spans="1:11" x14ac:dyDescent="0.35">
      <c r="A2" s="128" t="s">
        <v>38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</row>
    <row r="3" spans="1:11" x14ac:dyDescent="0.35">
      <c r="A3" s="128" t="s">
        <v>39</v>
      </c>
      <c r="B3" s="128"/>
      <c r="C3" s="128"/>
      <c r="D3" s="128"/>
      <c r="E3" s="128"/>
      <c r="F3" s="128"/>
      <c r="G3" s="128"/>
      <c r="H3" s="128"/>
      <c r="I3" s="128"/>
      <c r="J3" s="128"/>
      <c r="K3" s="128"/>
    </row>
    <row r="4" spans="1:11" x14ac:dyDescent="0.35">
      <c r="A4" s="128" t="s">
        <v>53</v>
      </c>
      <c r="B4" s="128"/>
      <c r="C4" s="128"/>
      <c r="D4" s="128"/>
      <c r="E4" s="128"/>
      <c r="F4" s="128"/>
      <c r="G4" s="128"/>
      <c r="H4" s="128"/>
      <c r="I4" s="128"/>
      <c r="J4" s="128"/>
      <c r="K4" s="128"/>
    </row>
    <row r="5" spans="1:11" x14ac:dyDescent="0.35">
      <c r="B5" s="1" t="s">
        <v>64</v>
      </c>
      <c r="F5" s="2"/>
      <c r="G5" s="2"/>
      <c r="K5" s="2" t="s">
        <v>0</v>
      </c>
    </row>
    <row r="6" spans="1:11" x14ac:dyDescent="0.35">
      <c r="A6" s="154"/>
      <c r="B6" s="154"/>
      <c r="C6" s="152"/>
      <c r="D6" s="152"/>
      <c r="E6" s="152"/>
      <c r="F6" s="152"/>
      <c r="G6" s="152"/>
      <c r="H6" s="152"/>
      <c r="I6" s="152"/>
      <c r="J6" s="152"/>
      <c r="K6" s="152"/>
    </row>
    <row r="7" spans="1:11" x14ac:dyDescent="0.35">
      <c r="A7" s="154"/>
      <c r="B7" s="154"/>
      <c r="C7" s="152"/>
      <c r="D7" s="152"/>
      <c r="E7" s="152"/>
      <c r="F7" s="152"/>
      <c r="G7" s="152"/>
      <c r="H7" s="96"/>
      <c r="I7" s="96"/>
      <c r="J7" s="96"/>
      <c r="K7" s="96"/>
    </row>
    <row r="8" spans="1:11" x14ac:dyDescent="0.35">
      <c r="A8" s="154"/>
      <c r="B8" s="154"/>
      <c r="C8" s="96"/>
      <c r="D8" s="97"/>
      <c r="E8" s="152"/>
      <c r="F8" s="152"/>
      <c r="G8" s="152"/>
      <c r="H8" s="96"/>
      <c r="I8" s="96"/>
      <c r="J8" s="96"/>
      <c r="K8" s="98"/>
    </row>
    <row r="9" spans="1:11" x14ac:dyDescent="0.35">
      <c r="A9" s="152"/>
      <c r="B9" s="99"/>
      <c r="C9" s="100"/>
      <c r="D9" s="100"/>
      <c r="E9" s="100"/>
      <c r="F9" s="100"/>
      <c r="G9" s="100"/>
      <c r="H9" s="101"/>
      <c r="I9" s="101"/>
      <c r="J9" s="101"/>
      <c r="K9" s="101"/>
    </row>
    <row r="10" spans="1:11" x14ac:dyDescent="0.35">
      <c r="A10" s="152"/>
      <c r="B10" s="102"/>
      <c r="C10" s="103"/>
      <c r="D10" s="103"/>
      <c r="E10" s="104"/>
      <c r="F10" s="92"/>
      <c r="G10" s="105"/>
      <c r="H10" s="106"/>
      <c r="I10" s="107"/>
      <c r="J10" s="107"/>
      <c r="K10" s="108"/>
    </row>
    <row r="11" spans="1:11" x14ac:dyDescent="0.35">
      <c r="A11" s="152"/>
      <c r="B11" s="109"/>
      <c r="C11" s="93"/>
      <c r="D11" s="93"/>
      <c r="E11" s="110"/>
      <c r="F11" s="92"/>
      <c r="G11" s="105"/>
      <c r="H11" s="107"/>
      <c r="I11" s="107"/>
      <c r="J11" s="107"/>
      <c r="K11" s="108"/>
    </row>
    <row r="12" spans="1:11" x14ac:dyDescent="0.35">
      <c r="A12" s="152"/>
      <c r="B12" s="99"/>
      <c r="C12" s="100"/>
      <c r="D12" s="100"/>
      <c r="E12" s="100"/>
      <c r="F12" s="100"/>
      <c r="G12" s="100"/>
      <c r="H12" s="101"/>
      <c r="I12" s="101"/>
      <c r="J12" s="101"/>
      <c r="K12" s="108"/>
    </row>
    <row r="13" spans="1:11" x14ac:dyDescent="0.35">
      <c r="A13" s="152"/>
      <c r="B13" s="109"/>
      <c r="C13" s="93"/>
      <c r="D13" s="93"/>
      <c r="E13" s="105"/>
      <c r="F13" s="92"/>
      <c r="G13" s="105"/>
      <c r="H13" s="107"/>
      <c r="I13" s="107"/>
      <c r="J13" s="107"/>
      <c r="K13" s="108"/>
    </row>
    <row r="14" spans="1:11" x14ac:dyDescent="0.35">
      <c r="A14" s="152"/>
      <c r="B14" s="111"/>
      <c r="C14" s="94"/>
      <c r="D14" s="94"/>
      <c r="E14" s="105"/>
      <c r="F14" s="92"/>
      <c r="G14" s="105"/>
      <c r="H14" s="107"/>
      <c r="I14" s="107"/>
      <c r="J14" s="107"/>
      <c r="K14" s="108"/>
    </row>
    <row r="15" spans="1:11" x14ac:dyDescent="0.35">
      <c r="A15" s="152"/>
      <c r="B15" s="99"/>
      <c r="C15" s="100"/>
      <c r="D15" s="100"/>
      <c r="E15" s="100"/>
      <c r="F15" s="100"/>
      <c r="G15" s="100"/>
      <c r="H15" s="101"/>
      <c r="I15" s="101"/>
      <c r="J15" s="101"/>
      <c r="K15" s="108"/>
    </row>
    <row r="16" spans="1:11" x14ac:dyDescent="0.35">
      <c r="A16" s="152"/>
      <c r="B16" s="109"/>
      <c r="C16" s="93"/>
      <c r="D16" s="93"/>
      <c r="E16" s="105"/>
      <c r="F16" s="92"/>
      <c r="G16" s="105"/>
      <c r="H16" s="107"/>
      <c r="I16" s="107"/>
      <c r="J16" s="107"/>
      <c r="K16" s="108"/>
    </row>
    <row r="17" spans="1:11" x14ac:dyDescent="0.35">
      <c r="A17" s="152"/>
      <c r="B17" s="109"/>
      <c r="C17" s="93"/>
      <c r="D17" s="93"/>
      <c r="E17" s="105"/>
      <c r="F17" s="92"/>
      <c r="G17" s="105"/>
      <c r="H17" s="107"/>
      <c r="I17" s="107"/>
      <c r="J17" s="107"/>
      <c r="K17" s="108"/>
    </row>
    <row r="18" spans="1:11" x14ac:dyDescent="0.35">
      <c r="A18" s="152"/>
      <c r="B18" s="112"/>
      <c r="C18" s="113"/>
      <c r="D18" s="100"/>
      <c r="E18" s="100"/>
      <c r="F18" s="100"/>
      <c r="G18" s="100"/>
      <c r="H18" s="101"/>
      <c r="I18" s="101"/>
      <c r="J18" s="101"/>
      <c r="K18" s="108"/>
    </row>
    <row r="19" spans="1:11" x14ac:dyDescent="0.35">
      <c r="A19" s="152"/>
      <c r="B19" s="109"/>
      <c r="C19" s="93"/>
      <c r="D19" s="93"/>
      <c r="E19" s="105"/>
      <c r="F19" s="92"/>
      <c r="G19" s="105"/>
      <c r="H19" s="107"/>
      <c r="I19" s="107"/>
      <c r="J19" s="107"/>
      <c r="K19" s="108"/>
    </row>
    <row r="20" spans="1:11" x14ac:dyDescent="0.35">
      <c r="A20" s="152"/>
      <c r="B20" s="109"/>
      <c r="C20" s="93"/>
      <c r="D20" s="93"/>
      <c r="E20" s="105"/>
      <c r="F20" s="92"/>
      <c r="G20" s="105"/>
      <c r="H20" s="107"/>
      <c r="I20" s="107"/>
      <c r="J20" s="107"/>
      <c r="K20" s="108"/>
    </row>
    <row r="21" spans="1:11" x14ac:dyDescent="0.35">
      <c r="A21" s="152"/>
      <c r="B21" s="99"/>
      <c r="C21" s="113"/>
      <c r="D21" s="100"/>
      <c r="E21" s="100"/>
      <c r="F21" s="100"/>
      <c r="G21" s="113"/>
      <c r="H21" s="101"/>
      <c r="I21" s="101"/>
      <c r="J21" s="101"/>
      <c r="K21" s="108"/>
    </row>
    <row r="22" spans="1:11" x14ac:dyDescent="0.35">
      <c r="A22" s="152"/>
      <c r="B22" s="109"/>
      <c r="C22" s="93"/>
      <c r="D22" s="93"/>
      <c r="E22" s="105"/>
      <c r="F22" s="92"/>
      <c r="G22" s="105"/>
      <c r="H22" s="107"/>
      <c r="I22" s="107"/>
      <c r="J22" s="105"/>
      <c r="K22" s="108"/>
    </row>
    <row r="23" spans="1:11" x14ac:dyDescent="0.35">
      <c r="A23" s="152"/>
      <c r="B23" s="109"/>
      <c r="C23" s="93"/>
      <c r="D23" s="93"/>
      <c r="E23" s="105"/>
      <c r="F23" s="92"/>
      <c r="G23" s="105"/>
      <c r="H23" s="106"/>
      <c r="I23" s="107"/>
      <c r="J23" s="105"/>
      <c r="K23" s="108"/>
    </row>
    <row r="24" spans="1:11" x14ac:dyDescent="0.35">
      <c r="A24" s="152"/>
      <c r="B24" s="99"/>
      <c r="C24" s="113"/>
      <c r="D24" s="100"/>
      <c r="E24" s="100"/>
      <c r="F24" s="100"/>
      <c r="G24" s="113"/>
      <c r="H24" s="101"/>
      <c r="I24" s="101"/>
      <c r="J24" s="101"/>
      <c r="K24" s="108"/>
    </row>
    <row r="25" spans="1:11" x14ac:dyDescent="0.35">
      <c r="A25" s="152"/>
      <c r="B25" s="109"/>
      <c r="C25" s="93"/>
      <c r="D25" s="93"/>
      <c r="E25" s="105"/>
      <c r="F25" s="92"/>
      <c r="G25" s="105"/>
      <c r="H25" s="106"/>
      <c r="I25" s="107"/>
      <c r="J25" s="105"/>
      <c r="K25" s="108"/>
    </row>
    <row r="26" spans="1:11" x14ac:dyDescent="0.35">
      <c r="A26" s="152"/>
      <c r="B26" s="109"/>
      <c r="C26" s="93"/>
      <c r="D26" s="93"/>
      <c r="E26" s="105"/>
      <c r="F26" s="92"/>
      <c r="G26" s="105"/>
      <c r="H26" s="106"/>
      <c r="I26" s="107"/>
      <c r="J26" s="105"/>
      <c r="K26" s="108"/>
    </row>
    <row r="27" spans="1:11" x14ac:dyDescent="0.35">
      <c r="A27" s="152"/>
      <c r="B27" s="109"/>
      <c r="C27" s="93"/>
      <c r="D27" s="93"/>
      <c r="E27" s="105"/>
      <c r="F27" s="95"/>
      <c r="G27" s="105"/>
      <c r="H27" s="106"/>
      <c r="I27" s="107"/>
      <c r="J27" s="105"/>
      <c r="K27" s="108"/>
    </row>
    <row r="28" spans="1:11" x14ac:dyDescent="0.35">
      <c r="A28" s="152"/>
      <c r="B28" s="99"/>
      <c r="C28" s="100"/>
      <c r="D28" s="100"/>
      <c r="E28" s="100"/>
      <c r="F28" s="114"/>
      <c r="G28" s="100"/>
      <c r="H28" s="101"/>
      <c r="I28" s="101"/>
      <c r="J28" s="101"/>
      <c r="K28" s="108"/>
    </row>
    <row r="29" spans="1:11" x14ac:dyDescent="0.35">
      <c r="A29" s="152"/>
      <c r="B29" s="109"/>
      <c r="C29" s="93"/>
      <c r="D29" s="93"/>
      <c r="E29" s="110"/>
      <c r="F29" s="92"/>
      <c r="G29" s="110"/>
      <c r="H29" s="106"/>
      <c r="I29" s="107"/>
      <c r="J29" s="105"/>
      <c r="K29" s="108"/>
    </row>
    <row r="30" spans="1:11" x14ac:dyDescent="0.35">
      <c r="A30" s="152"/>
      <c r="B30" s="99"/>
      <c r="C30" s="100"/>
      <c r="D30" s="113"/>
      <c r="E30" s="113"/>
      <c r="F30" s="115"/>
      <c r="G30" s="113"/>
      <c r="H30" s="101"/>
      <c r="I30" s="101"/>
      <c r="J30" s="101"/>
      <c r="K30" s="108"/>
    </row>
    <row r="31" spans="1:11" x14ac:dyDescent="0.35">
      <c r="A31" s="152"/>
      <c r="B31" s="102"/>
      <c r="C31" s="104"/>
      <c r="D31" s="104"/>
      <c r="E31" s="104"/>
      <c r="F31" s="95"/>
      <c r="G31" s="104"/>
      <c r="H31" s="106"/>
      <c r="I31" s="107"/>
      <c r="J31" s="105"/>
      <c r="K31" s="108"/>
    </row>
    <row r="32" spans="1:11" x14ac:dyDescent="0.35">
      <c r="A32" s="152"/>
      <c r="B32" s="109"/>
      <c r="C32" s="93"/>
      <c r="D32" s="93"/>
      <c r="E32" s="95"/>
      <c r="F32" s="92"/>
      <c r="G32" s="95"/>
      <c r="H32" s="107"/>
      <c r="I32" s="107"/>
      <c r="J32" s="105"/>
      <c r="K32" s="108"/>
    </row>
    <row r="33" spans="1:11" x14ac:dyDescent="0.35">
      <c r="A33" s="153"/>
      <c r="B33" s="99"/>
      <c r="C33" s="113"/>
      <c r="D33" s="113"/>
      <c r="E33" s="113"/>
      <c r="F33" s="113"/>
      <c r="G33" s="113"/>
      <c r="H33" s="101"/>
      <c r="I33" s="101"/>
      <c r="J33" s="101"/>
      <c r="K33" s="108"/>
    </row>
    <row r="34" spans="1:11" x14ac:dyDescent="0.35">
      <c r="A34" s="153"/>
      <c r="B34" s="109"/>
      <c r="C34" s="93"/>
      <c r="D34" s="93"/>
      <c r="E34" s="105"/>
      <c r="F34" s="92"/>
      <c r="G34" s="95"/>
      <c r="H34" s="106"/>
      <c r="I34" s="107"/>
      <c r="J34" s="105"/>
      <c r="K34" s="108"/>
    </row>
    <row r="35" spans="1:11" x14ac:dyDescent="0.35">
      <c r="A35" s="153"/>
      <c r="B35" s="109"/>
      <c r="C35" s="93"/>
      <c r="D35" s="94"/>
      <c r="E35" s="105"/>
      <c r="F35" s="95"/>
      <c r="G35" s="95"/>
      <c r="H35" s="106"/>
      <c r="I35" s="107"/>
      <c r="J35" s="105"/>
      <c r="K35" s="108"/>
    </row>
    <row r="36" spans="1:11" x14ac:dyDescent="0.35">
      <c r="A36" s="153"/>
      <c r="B36" s="109"/>
      <c r="C36" s="93"/>
      <c r="D36" s="94"/>
      <c r="E36" s="105"/>
      <c r="F36" s="95"/>
      <c r="G36" s="95"/>
      <c r="H36" s="106"/>
      <c r="I36" s="107"/>
      <c r="J36" s="105"/>
      <c r="K36" s="108"/>
    </row>
    <row r="37" spans="1:11" x14ac:dyDescent="0.35">
      <c r="A37" s="152"/>
      <c r="B37" s="99"/>
      <c r="C37" s="113"/>
      <c r="D37" s="100"/>
      <c r="E37" s="100"/>
      <c r="F37" s="100"/>
      <c r="G37" s="113"/>
      <c r="H37" s="101"/>
      <c r="I37" s="101"/>
      <c r="J37" s="101"/>
      <c r="K37" s="108"/>
    </row>
    <row r="38" spans="1:11" x14ac:dyDescent="0.35">
      <c r="A38" s="152"/>
      <c r="B38" s="109"/>
      <c r="C38" s="93"/>
      <c r="D38" s="93"/>
      <c r="E38" s="95"/>
      <c r="F38" s="92"/>
      <c r="G38" s="95"/>
      <c r="H38" s="106"/>
      <c r="I38" s="107"/>
      <c r="J38" s="105"/>
      <c r="K38" s="108"/>
    </row>
    <row r="39" spans="1:11" x14ac:dyDescent="0.35">
      <c r="A39" s="152"/>
      <c r="B39" s="109"/>
      <c r="C39" s="93"/>
      <c r="D39" s="93"/>
      <c r="E39" s="92"/>
      <c r="F39" s="92"/>
      <c r="G39" s="95"/>
      <c r="H39" s="107"/>
      <c r="I39" s="107"/>
      <c r="J39" s="105"/>
      <c r="K39" s="108"/>
    </row>
    <row r="40" spans="1:11" x14ac:dyDescent="0.35">
      <c r="A40" s="152"/>
      <c r="B40" s="99"/>
      <c r="C40" s="113"/>
      <c r="D40" s="100"/>
      <c r="E40" s="100"/>
      <c r="F40" s="100"/>
      <c r="G40" s="113"/>
      <c r="H40" s="101"/>
      <c r="I40" s="101"/>
      <c r="J40" s="101"/>
      <c r="K40" s="108"/>
    </row>
    <row r="41" spans="1:11" x14ac:dyDescent="0.35">
      <c r="A41" s="152"/>
      <c r="B41" s="109"/>
      <c r="C41" s="93"/>
      <c r="D41" s="93"/>
      <c r="E41" s="95"/>
      <c r="F41" s="92"/>
      <c r="G41" s="95"/>
      <c r="H41" s="106"/>
      <c r="I41" s="107"/>
      <c r="J41" s="105"/>
      <c r="K41" s="108"/>
    </row>
    <row r="42" spans="1:11" x14ac:dyDescent="0.35">
      <c r="A42" s="152"/>
      <c r="B42" s="109"/>
      <c r="C42" s="93"/>
      <c r="D42" s="93"/>
      <c r="E42" s="92"/>
      <c r="F42" s="92"/>
      <c r="G42" s="95"/>
      <c r="H42" s="107"/>
      <c r="I42" s="107"/>
      <c r="J42" s="105"/>
      <c r="K42" s="108"/>
    </row>
    <row r="43" spans="1:11" x14ac:dyDescent="0.35">
      <c r="A43" s="152"/>
      <c r="B43" s="99"/>
      <c r="C43" s="113"/>
      <c r="D43" s="100"/>
      <c r="E43" s="100"/>
      <c r="F43" s="100"/>
      <c r="G43" s="113"/>
      <c r="H43" s="101"/>
      <c r="I43" s="101"/>
      <c r="J43" s="101"/>
      <c r="K43" s="108"/>
    </row>
    <row r="44" spans="1:11" x14ac:dyDescent="0.35">
      <c r="A44" s="152"/>
      <c r="B44" s="109"/>
      <c r="C44" s="93"/>
      <c r="D44" s="93"/>
      <c r="E44" s="95"/>
      <c r="F44" s="92"/>
      <c r="G44" s="95"/>
      <c r="H44" s="106"/>
      <c r="I44" s="107"/>
      <c r="J44" s="105"/>
      <c r="K44" s="108"/>
    </row>
    <row r="45" spans="1:11" x14ac:dyDescent="0.35">
      <c r="A45" s="152"/>
      <c r="B45" s="109"/>
      <c r="C45" s="94"/>
      <c r="D45" s="94"/>
      <c r="E45" s="95"/>
      <c r="F45" s="95"/>
      <c r="G45" s="95"/>
      <c r="H45" s="107"/>
      <c r="I45" s="107"/>
      <c r="J45" s="105"/>
      <c r="K45" s="108"/>
    </row>
    <row r="46" spans="1:11" x14ac:dyDescent="0.35">
      <c r="A46" s="152"/>
      <c r="B46" s="109"/>
      <c r="C46" s="93"/>
      <c r="D46" s="93"/>
      <c r="E46" s="92"/>
      <c r="F46" s="92"/>
      <c r="G46" s="95"/>
      <c r="H46" s="107"/>
      <c r="I46" s="107"/>
      <c r="J46" s="105"/>
      <c r="K46" s="108"/>
    </row>
    <row r="47" spans="1:11" x14ac:dyDescent="0.35">
      <c r="A47" s="152"/>
      <c r="B47" s="99"/>
      <c r="C47" s="100"/>
      <c r="D47" s="100"/>
      <c r="E47" s="100"/>
      <c r="F47" s="100"/>
      <c r="G47" s="100"/>
      <c r="H47" s="101"/>
      <c r="I47" s="101"/>
      <c r="J47" s="101"/>
      <c r="K47" s="108"/>
    </row>
    <row r="48" spans="1:11" x14ac:dyDescent="0.35">
      <c r="A48" s="152"/>
      <c r="B48" s="109"/>
      <c r="C48" s="93"/>
      <c r="D48" s="93"/>
      <c r="E48" s="105"/>
      <c r="F48" s="92"/>
      <c r="G48" s="105"/>
      <c r="H48" s="106"/>
      <c r="I48" s="107"/>
      <c r="J48" s="105"/>
      <c r="K48" s="108"/>
    </row>
    <row r="49" spans="1:11" x14ac:dyDescent="0.35">
      <c r="A49" s="152"/>
      <c r="B49" s="109"/>
      <c r="C49" s="93"/>
      <c r="D49" s="93"/>
      <c r="E49" s="105"/>
      <c r="F49" s="92"/>
      <c r="G49" s="105"/>
      <c r="H49" s="124"/>
      <c r="I49" s="107"/>
      <c r="J49" s="105"/>
      <c r="K49" s="108"/>
    </row>
    <row r="50" spans="1:11" x14ac:dyDescent="0.35">
      <c r="A50" s="152"/>
      <c r="B50" s="109"/>
      <c r="C50" s="93"/>
      <c r="D50" s="93"/>
      <c r="E50" s="105"/>
      <c r="F50" s="92"/>
      <c r="G50" s="105"/>
      <c r="H50" s="107"/>
      <c r="I50" s="107"/>
      <c r="J50" s="105"/>
      <c r="K50" s="108"/>
    </row>
    <row r="51" spans="1:11" x14ac:dyDescent="0.35">
      <c r="A51" s="153"/>
      <c r="B51" s="99"/>
      <c r="C51" s="100"/>
      <c r="D51" s="113"/>
      <c r="E51" s="113"/>
      <c r="F51" s="113"/>
      <c r="G51" s="113"/>
      <c r="H51" s="101"/>
      <c r="I51" s="101"/>
      <c r="J51" s="101"/>
      <c r="K51" s="108"/>
    </row>
    <row r="52" spans="1:11" x14ac:dyDescent="0.35">
      <c r="A52" s="153"/>
      <c r="B52" s="109"/>
      <c r="C52" s="93"/>
      <c r="D52" s="93"/>
      <c r="E52" s="95"/>
      <c r="F52" s="95"/>
      <c r="G52" s="95"/>
      <c r="H52" s="106"/>
      <c r="I52" s="107"/>
      <c r="J52" s="105"/>
      <c r="K52" s="108"/>
    </row>
    <row r="53" spans="1:11" x14ac:dyDescent="0.35">
      <c r="A53" s="153"/>
      <c r="B53" s="109"/>
      <c r="C53" s="93"/>
      <c r="D53" s="94"/>
      <c r="E53" s="95"/>
      <c r="F53" s="95"/>
      <c r="G53" s="95"/>
      <c r="H53" s="106"/>
      <c r="I53" s="107"/>
      <c r="J53" s="105"/>
      <c r="K53" s="108"/>
    </row>
    <row r="54" spans="1:11" x14ac:dyDescent="0.35">
      <c r="A54" s="152"/>
      <c r="B54" s="99"/>
      <c r="C54" s="100"/>
      <c r="D54" s="100"/>
      <c r="E54" s="113"/>
      <c r="F54" s="113"/>
      <c r="G54" s="113"/>
      <c r="H54" s="101"/>
      <c r="I54" s="101"/>
      <c r="J54" s="101"/>
      <c r="K54" s="108"/>
    </row>
    <row r="55" spans="1:11" x14ac:dyDescent="0.35">
      <c r="A55" s="152"/>
      <c r="B55" s="109"/>
      <c r="C55" s="93"/>
      <c r="D55" s="93"/>
      <c r="E55" s="95"/>
      <c r="F55" s="95"/>
      <c r="G55" s="110"/>
      <c r="H55" s="106"/>
      <c r="I55" s="107"/>
      <c r="J55" s="105"/>
      <c r="K55" s="108"/>
    </row>
    <row r="56" spans="1:11" x14ac:dyDescent="0.35">
      <c r="A56" s="152"/>
      <c r="B56" s="109"/>
      <c r="C56" s="93"/>
      <c r="D56" s="93"/>
      <c r="E56" s="95"/>
      <c r="F56" s="95"/>
      <c r="G56" s="110"/>
      <c r="H56" s="107"/>
      <c r="I56" s="107"/>
      <c r="J56" s="105"/>
      <c r="K56" s="108"/>
    </row>
    <row r="57" spans="1:11" x14ac:dyDescent="0.35">
      <c r="A57" s="152"/>
      <c r="B57" s="99"/>
      <c r="C57" s="100"/>
      <c r="D57" s="113"/>
      <c r="E57" s="113"/>
      <c r="F57" s="113"/>
      <c r="G57" s="113"/>
      <c r="H57" s="101"/>
      <c r="I57" s="101"/>
      <c r="J57" s="101"/>
      <c r="K57" s="108"/>
    </row>
    <row r="58" spans="1:11" x14ac:dyDescent="0.35">
      <c r="A58" s="152"/>
      <c r="B58" s="102"/>
      <c r="C58" s="100"/>
      <c r="D58" s="103"/>
      <c r="E58" s="116"/>
      <c r="F58" s="95"/>
      <c r="G58" s="116"/>
      <c r="H58" s="107"/>
      <c r="I58" s="107"/>
      <c r="J58" s="105"/>
      <c r="K58" s="108"/>
    </row>
    <row r="59" spans="1:11" x14ac:dyDescent="0.35">
      <c r="A59" s="152"/>
      <c r="B59" s="109"/>
      <c r="C59" s="93"/>
      <c r="D59" s="93"/>
      <c r="E59" s="95"/>
      <c r="F59" s="92"/>
      <c r="G59" s="95"/>
      <c r="H59" s="106"/>
      <c r="I59" s="107"/>
      <c r="J59" s="105"/>
      <c r="K59" s="108"/>
    </row>
    <row r="60" spans="1:11" x14ac:dyDescent="0.35">
      <c r="A60" s="152"/>
      <c r="B60" s="99"/>
      <c r="C60" s="113"/>
      <c r="D60" s="100"/>
      <c r="E60" s="100"/>
      <c r="F60" s="100"/>
      <c r="G60" s="113"/>
      <c r="H60" s="107"/>
      <c r="I60" s="107"/>
      <c r="J60" s="105"/>
      <c r="K60" s="108"/>
    </row>
    <row r="61" spans="1:11" x14ac:dyDescent="0.35">
      <c r="A61" s="152"/>
      <c r="B61" s="102"/>
      <c r="C61" s="103"/>
      <c r="D61" s="103"/>
      <c r="E61" s="101"/>
      <c r="F61" s="92"/>
      <c r="G61" s="105"/>
      <c r="H61" s="107"/>
      <c r="I61" s="107"/>
      <c r="J61" s="105"/>
      <c r="K61" s="108"/>
    </row>
    <row r="62" spans="1:11" x14ac:dyDescent="0.35">
      <c r="A62" s="152"/>
      <c r="B62" s="109"/>
      <c r="C62" s="93"/>
      <c r="D62" s="93"/>
      <c r="E62" s="95"/>
      <c r="F62" s="92"/>
      <c r="G62" s="95"/>
      <c r="H62" s="106"/>
      <c r="I62" s="107"/>
      <c r="J62" s="105"/>
      <c r="K62" s="108"/>
    </row>
    <row r="63" spans="1:11" x14ac:dyDescent="0.35">
      <c r="A63" s="118"/>
      <c r="B63" s="118"/>
      <c r="C63" s="115"/>
      <c r="D63" s="115"/>
      <c r="E63" s="115"/>
      <c r="F63" s="115"/>
      <c r="G63" s="115"/>
      <c r="H63" s="119"/>
      <c r="I63" s="119"/>
      <c r="J63" s="119"/>
      <c r="K63" s="120"/>
    </row>
    <row r="64" spans="1:11" x14ac:dyDescent="0.35">
      <c r="A64" s="152"/>
      <c r="B64" s="118"/>
      <c r="C64" s="115"/>
      <c r="D64" s="115"/>
      <c r="E64" s="115"/>
      <c r="F64" s="115"/>
      <c r="G64" s="115"/>
      <c r="H64" s="119"/>
      <c r="I64" s="119"/>
      <c r="J64" s="119"/>
      <c r="K64" s="120"/>
    </row>
    <row r="65" spans="1:11" x14ac:dyDescent="0.35">
      <c r="A65" s="152"/>
      <c r="B65" s="123"/>
      <c r="C65" s="95"/>
      <c r="D65" s="95"/>
      <c r="E65" s="92"/>
      <c r="F65" s="92"/>
      <c r="G65" s="92"/>
      <c r="H65" s="106"/>
      <c r="I65" s="107"/>
      <c r="J65" s="105"/>
      <c r="K65" s="108"/>
    </row>
    <row r="66" spans="1:11" x14ac:dyDescent="0.35">
      <c r="A66" s="96"/>
      <c r="B66" s="118"/>
      <c r="C66" s="115"/>
      <c r="D66" s="115"/>
      <c r="E66" s="115"/>
      <c r="F66" s="115"/>
      <c r="G66" s="115"/>
      <c r="H66" s="119"/>
      <c r="I66" s="119"/>
      <c r="J66" s="119"/>
      <c r="K66" s="120"/>
    </row>
    <row r="67" spans="1:11" x14ac:dyDescent="0.35">
      <c r="A67" s="96"/>
      <c r="B67" s="118"/>
      <c r="C67" s="115"/>
      <c r="D67" s="115"/>
      <c r="E67" s="115"/>
      <c r="F67" s="115"/>
      <c r="G67" s="115"/>
      <c r="H67" s="119"/>
      <c r="I67" s="119"/>
      <c r="J67" s="119"/>
      <c r="K67" s="115"/>
    </row>
    <row r="68" spans="1:11" x14ac:dyDescent="0.35">
      <c r="A68" s="155"/>
      <c r="B68" s="155"/>
      <c r="C68" s="99"/>
      <c r="D68" s="109"/>
      <c r="E68" s="109"/>
      <c r="F68" s="109"/>
      <c r="G68" s="109"/>
      <c r="H68" s="109"/>
      <c r="I68" s="109"/>
      <c r="J68" s="109"/>
      <c r="K68" s="109"/>
    </row>
    <row r="69" spans="1:11" x14ac:dyDescent="0.35">
      <c r="A69" s="155"/>
      <c r="B69" s="155"/>
      <c r="C69" s="99"/>
      <c r="D69" s="109"/>
      <c r="E69" s="109"/>
      <c r="F69" s="109"/>
      <c r="G69" s="109"/>
      <c r="H69" s="109"/>
      <c r="I69" s="109"/>
      <c r="J69" s="109"/>
      <c r="K69" s="109"/>
    </row>
    <row r="70" spans="1:11" x14ac:dyDescent="0.35">
      <c r="A70" s="156"/>
      <c r="B70" s="156"/>
      <c r="C70" s="109"/>
      <c r="D70" s="109"/>
      <c r="E70" s="109"/>
      <c r="F70" s="109"/>
      <c r="G70" s="109"/>
      <c r="H70" s="109"/>
      <c r="I70" s="109"/>
      <c r="J70" s="109"/>
      <c r="K70" s="109"/>
    </row>
    <row r="71" spans="1:11" x14ac:dyDescent="0.35">
      <c r="A71" s="155"/>
      <c r="B71" s="155"/>
      <c r="C71" s="109"/>
      <c r="D71" s="109"/>
      <c r="E71" s="109"/>
      <c r="F71" s="109"/>
      <c r="G71" s="109"/>
      <c r="H71" s="109"/>
      <c r="I71" s="109"/>
      <c r="J71" s="109"/>
      <c r="K71" s="109"/>
    </row>
  </sheetData>
  <mergeCells count="34">
    <mergeCell ref="A1:K1"/>
    <mergeCell ref="A2:K2"/>
    <mergeCell ref="A3:K3"/>
    <mergeCell ref="A4:K4"/>
    <mergeCell ref="A6:A8"/>
    <mergeCell ref="B6:B8"/>
    <mergeCell ref="C6:G6"/>
    <mergeCell ref="H6:K6"/>
    <mergeCell ref="C7:D7"/>
    <mergeCell ref="E7:E8"/>
    <mergeCell ref="A37:A39"/>
    <mergeCell ref="F7:F8"/>
    <mergeCell ref="G7:G8"/>
    <mergeCell ref="A9:A11"/>
    <mergeCell ref="A12:A14"/>
    <mergeCell ref="A15:A17"/>
    <mergeCell ref="A18:A20"/>
    <mergeCell ref="A21:A23"/>
    <mergeCell ref="A24:A27"/>
    <mergeCell ref="A28:A29"/>
    <mergeCell ref="A30:A32"/>
    <mergeCell ref="A33:A36"/>
    <mergeCell ref="A71:B71"/>
    <mergeCell ref="A40:A42"/>
    <mergeCell ref="A43:A46"/>
    <mergeCell ref="A47:A50"/>
    <mergeCell ref="A51:A53"/>
    <mergeCell ref="A54:A56"/>
    <mergeCell ref="A57:A59"/>
    <mergeCell ref="A60:A62"/>
    <mergeCell ref="A64:A65"/>
    <mergeCell ref="A68:B68"/>
    <mergeCell ref="A69:B69"/>
    <mergeCell ref="A70:B70"/>
  </mergeCells>
  <pageMargins left="0.51181102362204722" right="0.51181102362204722" top="0.78740157480314965" bottom="0.78740157480314965" header="0.31496062992125984" footer="0.31496062992125984"/>
  <pageSetup paperSize="9" scale="85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0:K14"/>
  <sheetViews>
    <sheetView topLeftCell="A10" workbookViewId="0">
      <selection activeCell="J23" sqref="J23"/>
    </sheetView>
  </sheetViews>
  <sheetFormatPr defaultRowHeight="14.5" x14ac:dyDescent="0.35"/>
  <cols>
    <col min="2" max="2" width="8.7265625" customWidth="1"/>
    <col min="9" max="9" width="11.7265625" customWidth="1"/>
    <col min="10" max="10" width="13.08984375" customWidth="1"/>
    <col min="11" max="11" width="19.1796875" customWidth="1"/>
  </cols>
  <sheetData>
    <row r="10" spans="1:11" x14ac:dyDescent="0.35">
      <c r="A10" s="128" t="s">
        <v>22</v>
      </c>
      <c r="B10" s="128"/>
      <c r="C10" s="128"/>
      <c r="D10" s="128"/>
      <c r="E10" s="128"/>
      <c r="F10" s="128"/>
      <c r="G10" s="128"/>
      <c r="H10" s="128"/>
      <c r="I10" s="128"/>
      <c r="J10" s="128"/>
      <c r="K10" s="128"/>
    </row>
    <row r="11" spans="1:11" x14ac:dyDescent="0.35">
      <c r="A11" s="128" t="s">
        <v>38</v>
      </c>
      <c r="B11" s="128"/>
      <c r="C11" s="128"/>
      <c r="D11" s="128"/>
      <c r="E11" s="128"/>
      <c r="F11" s="128"/>
      <c r="G11" s="128"/>
      <c r="H11" s="128"/>
      <c r="I11" s="128"/>
      <c r="J11" s="128"/>
      <c r="K11" s="128"/>
    </row>
    <row r="12" spans="1:11" x14ac:dyDescent="0.35">
      <c r="A12" s="128" t="s">
        <v>39</v>
      </c>
      <c r="B12" s="128"/>
      <c r="C12" s="128"/>
      <c r="D12" s="128"/>
      <c r="E12" s="128"/>
      <c r="F12" s="128"/>
      <c r="G12" s="128"/>
      <c r="H12" s="128"/>
      <c r="I12" s="128"/>
      <c r="J12" s="128"/>
      <c r="K12" s="128"/>
    </row>
    <row r="13" spans="1:11" x14ac:dyDescent="0.35">
      <c r="A13" s="128" t="s">
        <v>53</v>
      </c>
      <c r="B13" s="128"/>
      <c r="C13" s="128"/>
      <c r="D13" s="128"/>
      <c r="E13" s="128"/>
      <c r="F13" s="128"/>
      <c r="G13" s="128"/>
      <c r="H13" s="128"/>
      <c r="I13" s="128"/>
      <c r="J13" s="128"/>
      <c r="K13" s="128"/>
    </row>
    <row r="14" spans="1:11" x14ac:dyDescent="0.35">
      <c r="B14" s="1" t="s">
        <v>64</v>
      </c>
      <c r="F14" s="2"/>
      <c r="G14" s="2"/>
      <c r="K14" s="2" t="s">
        <v>0</v>
      </c>
    </row>
  </sheetData>
  <mergeCells count="4">
    <mergeCell ref="A10:K10"/>
    <mergeCell ref="A11:K11"/>
    <mergeCell ref="A12:K12"/>
    <mergeCell ref="A13:K13"/>
  </mergeCells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7"/>
  <sheetViews>
    <sheetView topLeftCell="A79" zoomScaleNormal="100" workbookViewId="0">
      <selection activeCell="L92" sqref="L92"/>
    </sheetView>
  </sheetViews>
  <sheetFormatPr defaultRowHeight="14.5" x14ac:dyDescent="0.35"/>
  <cols>
    <col min="1" max="1" width="5.1796875" customWidth="1"/>
    <col min="2" max="2" width="39.81640625" customWidth="1"/>
    <col min="3" max="4" width="17.81640625" customWidth="1"/>
    <col min="5" max="5" width="16.453125" customWidth="1"/>
    <col min="6" max="6" width="14.1796875" customWidth="1"/>
    <col min="7" max="7" width="14.453125" customWidth="1"/>
    <col min="8" max="9" width="8.1796875" customWidth="1"/>
    <col min="10" max="10" width="7.81640625" customWidth="1"/>
    <col min="11" max="11" width="8.81640625" customWidth="1"/>
  </cols>
  <sheetData>
    <row r="1" spans="1:11" x14ac:dyDescent="0.35">
      <c r="A1" s="128" t="s">
        <v>22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</row>
    <row r="2" spans="1:11" x14ac:dyDescent="0.35">
      <c r="A2" s="128" t="s">
        <v>38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</row>
    <row r="3" spans="1:11" x14ac:dyDescent="0.35">
      <c r="A3" s="128" t="s">
        <v>39</v>
      </c>
      <c r="B3" s="128"/>
      <c r="C3" s="128"/>
      <c r="D3" s="128"/>
      <c r="E3" s="128"/>
      <c r="F3" s="128"/>
      <c r="G3" s="128"/>
      <c r="H3" s="128"/>
      <c r="I3" s="128"/>
      <c r="J3" s="128"/>
      <c r="K3" s="128"/>
    </row>
    <row r="4" spans="1:11" x14ac:dyDescent="0.35">
      <c r="A4" s="128" t="s">
        <v>53</v>
      </c>
      <c r="B4" s="128"/>
      <c r="C4" s="128"/>
      <c r="D4" s="128"/>
      <c r="E4" s="128"/>
      <c r="F4" s="128"/>
      <c r="G4" s="128"/>
      <c r="H4" s="128"/>
      <c r="I4" s="128"/>
      <c r="J4" s="128"/>
      <c r="K4" s="128"/>
    </row>
    <row r="5" spans="1:11" ht="15" thickBot="1" x14ac:dyDescent="0.4">
      <c r="B5" s="1" t="s">
        <v>55</v>
      </c>
      <c r="F5" s="2"/>
      <c r="G5" s="2"/>
      <c r="K5" s="2" t="s">
        <v>0</v>
      </c>
    </row>
    <row r="6" spans="1:11" ht="15" thickBot="1" x14ac:dyDescent="0.4">
      <c r="A6" s="129" t="s">
        <v>1</v>
      </c>
      <c r="B6" s="132" t="s">
        <v>2</v>
      </c>
      <c r="C6" s="135" t="s">
        <v>3</v>
      </c>
      <c r="D6" s="135"/>
      <c r="E6" s="135"/>
      <c r="F6" s="135"/>
      <c r="G6" s="136"/>
      <c r="H6" s="137" t="s">
        <v>17</v>
      </c>
      <c r="I6" s="138"/>
      <c r="J6" s="139"/>
      <c r="K6" s="140"/>
    </row>
    <row r="7" spans="1:11" ht="12" customHeight="1" x14ac:dyDescent="0.35">
      <c r="A7" s="130"/>
      <c r="B7" s="133"/>
      <c r="C7" s="141" t="s">
        <v>26</v>
      </c>
      <c r="D7" s="142"/>
      <c r="E7" s="142" t="s">
        <v>4</v>
      </c>
      <c r="F7" s="142" t="s">
        <v>27</v>
      </c>
      <c r="G7" s="147" t="s">
        <v>28</v>
      </c>
      <c r="H7" s="14"/>
      <c r="I7" s="15"/>
      <c r="J7" s="15"/>
      <c r="K7" s="126"/>
    </row>
    <row r="8" spans="1:11" ht="29.5" thickBot="1" x14ac:dyDescent="0.4">
      <c r="A8" s="131"/>
      <c r="B8" s="134"/>
      <c r="C8" s="47" t="s">
        <v>25</v>
      </c>
      <c r="D8" s="29" t="s">
        <v>41</v>
      </c>
      <c r="E8" s="143"/>
      <c r="F8" s="143"/>
      <c r="G8" s="148"/>
      <c r="H8" s="30" t="s">
        <v>18</v>
      </c>
      <c r="I8" s="31" t="s">
        <v>19</v>
      </c>
      <c r="J8" s="31" t="s">
        <v>29</v>
      </c>
      <c r="K8" s="32" t="s">
        <v>21</v>
      </c>
    </row>
    <row r="9" spans="1:11" ht="15" thickBot="1" x14ac:dyDescent="0.4">
      <c r="A9" s="144">
        <v>48</v>
      </c>
      <c r="B9" s="56" t="s">
        <v>5</v>
      </c>
      <c r="C9" s="57">
        <f>SUM(C10:C11)</f>
        <v>49540000</v>
      </c>
      <c r="D9" s="57">
        <f>SUM(D10:D11)</f>
        <v>49540000</v>
      </c>
      <c r="E9" s="57">
        <f>SUM(E10:E11)</f>
        <v>23977751.219999999</v>
      </c>
      <c r="F9" s="57">
        <f>SUM(F10:F11)</f>
        <v>25562248.780000001</v>
      </c>
      <c r="G9" s="57">
        <f>SUM(G10:G11)</f>
        <v>4818178.57</v>
      </c>
      <c r="H9" s="58"/>
      <c r="I9" s="58"/>
      <c r="J9" s="58"/>
      <c r="K9" s="59"/>
    </row>
    <row r="10" spans="1:11" x14ac:dyDescent="0.35">
      <c r="A10" s="145"/>
      <c r="B10" s="48" t="s">
        <v>43</v>
      </c>
      <c r="C10" s="49">
        <v>100000</v>
      </c>
      <c r="D10" s="49">
        <v>100000</v>
      </c>
      <c r="E10" s="50">
        <v>1000</v>
      </c>
      <c r="F10" s="51">
        <f>SUM(D10-E10)</f>
        <v>99000</v>
      </c>
      <c r="G10" s="52">
        <v>0</v>
      </c>
      <c r="H10" s="53">
        <f>SUM(E10/D10*100)</f>
        <v>1</v>
      </c>
      <c r="I10" s="54">
        <f>SUM(F10/D10*100)</f>
        <v>99</v>
      </c>
      <c r="J10" s="54">
        <f>SUM(G10/E10*100)</f>
        <v>0</v>
      </c>
      <c r="K10" s="55">
        <f>(D10*100)/$D$64</f>
        <v>0.15677727381723108</v>
      </c>
    </row>
    <row r="11" spans="1:11" ht="15" thickBot="1" x14ac:dyDescent="0.4">
      <c r="A11" s="146"/>
      <c r="B11" s="44" t="s">
        <v>42</v>
      </c>
      <c r="C11" s="18">
        <v>49440000</v>
      </c>
      <c r="D11" s="18">
        <v>49440000</v>
      </c>
      <c r="E11" s="19">
        <v>23976751.219999999</v>
      </c>
      <c r="F11" s="20">
        <f>SUM(D11-E11)</f>
        <v>25463248.780000001</v>
      </c>
      <c r="G11" s="21">
        <v>4818178.57</v>
      </c>
      <c r="H11" s="22">
        <f>SUM(E11/D11*100)</f>
        <v>48.496665088996757</v>
      </c>
      <c r="I11" s="22">
        <f>SUM(F11/D11*100)</f>
        <v>51.503334911003243</v>
      </c>
      <c r="J11" s="22">
        <f>SUM(G11/E11*100)</f>
        <v>20.09521025509477</v>
      </c>
      <c r="K11" s="23">
        <f>(D11*100)/$D$64</f>
        <v>77.510684175239049</v>
      </c>
    </row>
    <row r="12" spans="1:11" ht="15" thickBot="1" x14ac:dyDescent="0.4">
      <c r="A12" s="144">
        <v>57</v>
      </c>
      <c r="B12" s="56" t="s">
        <v>6</v>
      </c>
      <c r="C12" s="62">
        <f>SUM(C13:C14)</f>
        <v>1220000</v>
      </c>
      <c r="D12" s="57">
        <f>SUM(D13:D14)</f>
        <v>1220000</v>
      </c>
      <c r="E12" s="57">
        <f>SUM(E13:E14)</f>
        <v>306682.40999999997</v>
      </c>
      <c r="F12" s="57">
        <f t="shared" ref="F12:G12" si="0">SUM(F13:F14)</f>
        <v>913317.59000000008</v>
      </c>
      <c r="G12" s="57">
        <f t="shared" si="0"/>
        <v>203690.99</v>
      </c>
      <c r="H12" s="58"/>
      <c r="I12" s="58"/>
      <c r="J12" s="58"/>
      <c r="K12" s="63"/>
    </row>
    <row r="13" spans="1:11" x14ac:dyDescent="0.35">
      <c r="A13" s="145"/>
      <c r="B13" s="60" t="s">
        <v>46</v>
      </c>
      <c r="C13" s="61">
        <v>1220000</v>
      </c>
      <c r="D13" s="61">
        <v>1220000</v>
      </c>
      <c r="E13" s="52">
        <v>306682.40999999997</v>
      </c>
      <c r="F13" s="51">
        <f>SUM(D13-E13)</f>
        <v>913317.59000000008</v>
      </c>
      <c r="G13" s="52">
        <v>203690.99</v>
      </c>
      <c r="H13" s="54">
        <f t="shared" ref="H13:H64" si="1">SUM(E13/D13*100)</f>
        <v>25.137902459016392</v>
      </c>
      <c r="I13" s="54">
        <f t="shared" ref="I13:J64" si="2">SUM(F13/D13*100)</f>
        <v>74.862097540983612</v>
      </c>
      <c r="J13" s="54">
        <f>SUM(G13/E13*100)</f>
        <v>66.417565324336664</v>
      </c>
      <c r="K13" s="55">
        <f>(D13*100)/$D$64</f>
        <v>1.9126827405702194</v>
      </c>
    </row>
    <row r="14" spans="1:11" ht="15" thickBot="1" x14ac:dyDescent="0.4">
      <c r="A14" s="146"/>
      <c r="B14" s="24" t="s">
        <v>44</v>
      </c>
      <c r="C14" s="25">
        <v>0</v>
      </c>
      <c r="D14" s="26">
        <v>0</v>
      </c>
      <c r="E14" s="21">
        <v>0</v>
      </c>
      <c r="F14" s="20">
        <f>SUM(D14-E14)</f>
        <v>0</v>
      </c>
      <c r="G14" s="21">
        <v>0</v>
      </c>
      <c r="H14" s="22" t="e">
        <f t="shared" si="1"/>
        <v>#DIV/0!</v>
      </c>
      <c r="I14" s="22" t="e">
        <f t="shared" si="2"/>
        <v>#DIV/0!</v>
      </c>
      <c r="J14" s="22" t="e">
        <f>SUM(G14/E14*100)</f>
        <v>#DIV/0!</v>
      </c>
      <c r="K14" s="23">
        <f>(D14*100)/$D$64</f>
        <v>0</v>
      </c>
    </row>
    <row r="15" spans="1:11" ht="15" thickBot="1" x14ac:dyDescent="0.4">
      <c r="A15" s="144">
        <v>84</v>
      </c>
      <c r="B15" s="56" t="s">
        <v>7</v>
      </c>
      <c r="C15" s="57">
        <f>SUM(C16:C17)</f>
        <v>600000</v>
      </c>
      <c r="D15" s="57">
        <f>SUM(D16:D17)</f>
        <v>600000</v>
      </c>
      <c r="E15" s="57">
        <f>SUM(E16:E17)</f>
        <v>65779.56</v>
      </c>
      <c r="F15" s="57">
        <f t="shared" ref="F15:G15" si="3">SUM(F16:F17)</f>
        <v>534220.43999999994</v>
      </c>
      <c r="G15" s="57">
        <f t="shared" si="3"/>
        <v>56149.41</v>
      </c>
      <c r="H15" s="58"/>
      <c r="I15" s="58"/>
      <c r="J15" s="58"/>
      <c r="K15" s="63"/>
    </row>
    <row r="16" spans="1:11" x14ac:dyDescent="0.35">
      <c r="A16" s="145"/>
      <c r="B16" s="60" t="s">
        <v>42</v>
      </c>
      <c r="C16" s="61">
        <v>0</v>
      </c>
      <c r="D16" s="61">
        <v>0</v>
      </c>
      <c r="E16" s="52">
        <v>0</v>
      </c>
      <c r="F16" s="51">
        <f t="shared" ref="F16:F63" si="4">SUM(D16-E16)</f>
        <v>0</v>
      </c>
      <c r="G16" s="52">
        <v>0</v>
      </c>
      <c r="H16" s="54" t="e">
        <f t="shared" si="1"/>
        <v>#DIV/0!</v>
      </c>
      <c r="I16" s="54" t="e">
        <f t="shared" si="2"/>
        <v>#DIV/0!</v>
      </c>
      <c r="J16" s="54" t="e">
        <f t="shared" si="2"/>
        <v>#DIV/0!</v>
      </c>
      <c r="K16" s="55">
        <f>(D16*100)/$D$64</f>
        <v>0</v>
      </c>
    </row>
    <row r="17" spans="1:11" ht="15" thickBot="1" x14ac:dyDescent="0.4">
      <c r="A17" s="146"/>
      <c r="B17" s="27" t="s">
        <v>44</v>
      </c>
      <c r="C17" s="18">
        <v>600000</v>
      </c>
      <c r="D17" s="18">
        <v>600000</v>
      </c>
      <c r="E17" s="21">
        <v>65779.56</v>
      </c>
      <c r="F17" s="20">
        <f t="shared" si="4"/>
        <v>534220.43999999994</v>
      </c>
      <c r="G17" s="21">
        <v>56149.41</v>
      </c>
      <c r="H17" s="22">
        <f t="shared" si="1"/>
        <v>10.96326</v>
      </c>
      <c r="I17" s="22">
        <f t="shared" si="2"/>
        <v>89.036739999999995</v>
      </c>
      <c r="J17" s="22">
        <f t="shared" si="2"/>
        <v>85.359965922544944</v>
      </c>
      <c r="K17" s="23">
        <f>(D17*100)/$D$64</f>
        <v>0.94066364290338655</v>
      </c>
    </row>
    <row r="18" spans="1:11" ht="15" thickBot="1" x14ac:dyDescent="0.4">
      <c r="A18" s="144">
        <v>49</v>
      </c>
      <c r="B18" s="64" t="s">
        <v>30</v>
      </c>
      <c r="C18" s="65">
        <f>SUM(C19:C21)</f>
        <v>5020170</v>
      </c>
      <c r="D18" s="57">
        <f>SUM(D19:D21)</f>
        <v>5020170</v>
      </c>
      <c r="E18" s="57">
        <f>SUM(E19:E21)</f>
        <v>1704890.83</v>
      </c>
      <c r="F18" s="57">
        <f>SUM(F19:F21)</f>
        <v>3315279.17</v>
      </c>
      <c r="G18" s="57">
        <f>SUM(G19:G21)</f>
        <v>826266.12999999989</v>
      </c>
      <c r="H18" s="58"/>
      <c r="I18" s="58"/>
      <c r="J18" s="58"/>
      <c r="K18" s="63"/>
    </row>
    <row r="19" spans="1:11" x14ac:dyDescent="0.35">
      <c r="A19" s="145"/>
      <c r="B19" s="60" t="s">
        <v>42</v>
      </c>
      <c r="C19" s="61">
        <v>3619910</v>
      </c>
      <c r="D19" s="61">
        <v>3619910</v>
      </c>
      <c r="E19" s="52">
        <v>980672.45</v>
      </c>
      <c r="F19" s="51">
        <f t="shared" si="4"/>
        <v>2639237.5499999998</v>
      </c>
      <c r="G19" s="52">
        <v>491532.66</v>
      </c>
      <c r="H19" s="54">
        <f t="shared" si="1"/>
        <v>27.091072706227504</v>
      </c>
      <c r="I19" s="54">
        <f t="shared" si="2"/>
        <v>72.908927293772493</v>
      </c>
      <c r="J19" s="54">
        <f t="shared" si="2"/>
        <v>50.122001489896043</v>
      </c>
      <c r="K19" s="55">
        <f>(D19*100)/$D$64</f>
        <v>5.6751962126373297</v>
      </c>
    </row>
    <row r="20" spans="1:11" ht="15" thickBot="1" x14ac:dyDescent="0.4">
      <c r="A20" s="145"/>
      <c r="B20" s="27" t="s">
        <v>45</v>
      </c>
      <c r="C20" s="18">
        <v>260</v>
      </c>
      <c r="D20" s="18">
        <v>260</v>
      </c>
      <c r="E20" s="21">
        <v>0</v>
      </c>
      <c r="F20" s="20">
        <f t="shared" si="4"/>
        <v>260</v>
      </c>
      <c r="G20" s="21">
        <v>0</v>
      </c>
      <c r="H20" s="22">
        <f t="shared" si="1"/>
        <v>0</v>
      </c>
      <c r="I20" s="22">
        <f t="shared" si="2"/>
        <v>100</v>
      </c>
      <c r="J20" s="22" t="e">
        <f t="shared" si="2"/>
        <v>#DIV/0!</v>
      </c>
      <c r="K20" s="23">
        <f>(D20*100)/$D$64</f>
        <v>4.0762091192480084E-4</v>
      </c>
    </row>
    <row r="21" spans="1:11" ht="15" thickBot="1" x14ac:dyDescent="0.4">
      <c r="A21" s="146"/>
      <c r="B21" s="67" t="s">
        <v>43</v>
      </c>
      <c r="C21" s="68">
        <v>1400000</v>
      </c>
      <c r="D21" s="68">
        <v>1400000</v>
      </c>
      <c r="E21" s="125">
        <v>724218.38</v>
      </c>
      <c r="F21" s="70">
        <f t="shared" si="4"/>
        <v>675781.62</v>
      </c>
      <c r="G21" s="125">
        <v>334733.46999999997</v>
      </c>
      <c r="H21" s="22">
        <f t="shared" si="1"/>
        <v>51.729884285714292</v>
      </c>
      <c r="I21" s="22">
        <f t="shared" si="2"/>
        <v>48.270115714285716</v>
      </c>
      <c r="J21" s="22">
        <f t="shared" si="2"/>
        <v>46.219963376240187</v>
      </c>
      <c r="K21" s="75">
        <f>(D21*100)/$D$64</f>
        <v>2.1948818334412352</v>
      </c>
    </row>
    <row r="22" spans="1:11" ht="15" thickBot="1" x14ac:dyDescent="0.4">
      <c r="A22" s="144">
        <v>124</v>
      </c>
      <c r="B22" s="56" t="s">
        <v>31</v>
      </c>
      <c r="C22" s="65">
        <f>SUM(C23:C25)</f>
        <v>904884</v>
      </c>
      <c r="D22" s="57">
        <f>SUM(D23:D25)</f>
        <v>904884</v>
      </c>
      <c r="E22" s="57">
        <f>SUM(E23:E25)</f>
        <v>25701.82</v>
      </c>
      <c r="F22" s="57">
        <f>SUM(F23:F25)</f>
        <v>879182.17999999993</v>
      </c>
      <c r="G22" s="65">
        <f>SUM(G23:G25)</f>
        <v>9081.82</v>
      </c>
      <c r="H22" s="58"/>
      <c r="I22" s="58"/>
      <c r="J22" s="58"/>
      <c r="K22" s="63"/>
    </row>
    <row r="23" spans="1:11" x14ac:dyDescent="0.35">
      <c r="A23" s="145"/>
      <c r="B23" s="60" t="s">
        <v>44</v>
      </c>
      <c r="C23" s="61">
        <v>300000</v>
      </c>
      <c r="D23" s="61">
        <v>300000</v>
      </c>
      <c r="E23" s="52">
        <v>25699.82</v>
      </c>
      <c r="F23" s="51">
        <f t="shared" si="4"/>
        <v>274300.18</v>
      </c>
      <c r="G23" s="52">
        <v>9081.82</v>
      </c>
      <c r="H23" s="54">
        <f t="shared" si="1"/>
        <v>8.5666066666666669</v>
      </c>
      <c r="I23" s="54">
        <f t="shared" si="2"/>
        <v>91.433393333333328</v>
      </c>
      <c r="J23" s="66">
        <f t="shared" si="2"/>
        <v>35.338068515654975</v>
      </c>
      <c r="K23" s="55">
        <f>(D23*100)/$D$64</f>
        <v>0.47033182145169328</v>
      </c>
    </row>
    <row r="24" spans="1:11" ht="15" thickBot="1" x14ac:dyDescent="0.4">
      <c r="A24" s="145"/>
      <c r="B24" s="27" t="s">
        <v>47</v>
      </c>
      <c r="C24" s="18">
        <v>400000</v>
      </c>
      <c r="D24" s="18">
        <v>400000</v>
      </c>
      <c r="E24" s="21">
        <v>0</v>
      </c>
      <c r="F24" s="20">
        <f t="shared" si="4"/>
        <v>400000</v>
      </c>
      <c r="G24" s="21">
        <v>0</v>
      </c>
      <c r="H24" s="33">
        <f t="shared" si="1"/>
        <v>0</v>
      </c>
      <c r="I24" s="22">
        <f t="shared" si="2"/>
        <v>100</v>
      </c>
      <c r="J24" s="34" t="e">
        <f t="shared" si="2"/>
        <v>#DIV/0!</v>
      </c>
      <c r="K24" s="23">
        <f>(D24*100)/$D$64</f>
        <v>0.62710909526892433</v>
      </c>
    </row>
    <row r="25" spans="1:11" ht="15" thickBot="1" x14ac:dyDescent="0.4">
      <c r="A25" s="146"/>
      <c r="B25" s="67" t="s">
        <v>50</v>
      </c>
      <c r="C25" s="68">
        <v>204884</v>
      </c>
      <c r="D25" s="68">
        <v>204884</v>
      </c>
      <c r="E25" s="125">
        <v>2</v>
      </c>
      <c r="F25" s="70">
        <f t="shared" si="4"/>
        <v>204882</v>
      </c>
      <c r="G25" s="125">
        <v>0</v>
      </c>
      <c r="H25" s="33">
        <f t="shared" si="1"/>
        <v>9.7616212100505649E-4</v>
      </c>
      <c r="I25" s="22">
        <f t="shared" si="2"/>
        <v>99.999023837878994</v>
      </c>
      <c r="J25" s="34">
        <f t="shared" si="2"/>
        <v>0</v>
      </c>
      <c r="K25" s="75">
        <f>(D25*100)/$D$64</f>
        <v>0.32121154968769577</v>
      </c>
    </row>
    <row r="26" spans="1:11" ht="15" thickBot="1" x14ac:dyDescent="0.4">
      <c r="A26" s="144">
        <v>120</v>
      </c>
      <c r="B26" s="56" t="s">
        <v>24</v>
      </c>
      <c r="C26" s="65">
        <f>SUM(C27:C29)</f>
        <v>305090</v>
      </c>
      <c r="D26" s="57">
        <f>SUM(D27:D29)</f>
        <v>305090</v>
      </c>
      <c r="E26" s="57">
        <f>SUM(E27:E29)</f>
        <v>0</v>
      </c>
      <c r="F26" s="57">
        <f t="shared" ref="F26:G26" si="5">SUM(F27:F29)</f>
        <v>305090</v>
      </c>
      <c r="G26" s="65">
        <f t="shared" si="5"/>
        <v>0</v>
      </c>
      <c r="H26" s="58"/>
      <c r="I26" s="58"/>
      <c r="J26" s="58"/>
      <c r="K26" s="63"/>
    </row>
    <row r="27" spans="1:11" x14ac:dyDescent="0.35">
      <c r="A27" s="145"/>
      <c r="B27" s="60" t="s">
        <v>47</v>
      </c>
      <c r="C27" s="61">
        <v>300000</v>
      </c>
      <c r="D27" s="61">
        <v>300000</v>
      </c>
      <c r="E27" s="52">
        <v>0</v>
      </c>
      <c r="F27" s="51">
        <f t="shared" si="4"/>
        <v>300000</v>
      </c>
      <c r="G27" s="52">
        <v>0</v>
      </c>
      <c r="H27" s="53">
        <f t="shared" si="1"/>
        <v>0</v>
      </c>
      <c r="I27" s="54">
        <f t="shared" si="2"/>
        <v>100</v>
      </c>
      <c r="J27" s="66" t="e">
        <f t="shared" si="2"/>
        <v>#DIV/0!</v>
      </c>
      <c r="K27" s="55">
        <f>(D27*100)/$D$64</f>
        <v>0.47033182145169328</v>
      </c>
    </row>
    <row r="28" spans="1:11" x14ac:dyDescent="0.35">
      <c r="A28" s="145"/>
      <c r="B28" s="3" t="s">
        <v>49</v>
      </c>
      <c r="C28" s="4">
        <v>1000</v>
      </c>
      <c r="D28" s="4">
        <v>1000</v>
      </c>
      <c r="E28" s="13">
        <v>0</v>
      </c>
      <c r="F28" s="5">
        <f t="shared" si="4"/>
        <v>1000</v>
      </c>
      <c r="G28" s="13">
        <v>0</v>
      </c>
      <c r="H28" s="9">
        <f t="shared" si="1"/>
        <v>0</v>
      </c>
      <c r="I28" s="6">
        <f t="shared" si="2"/>
        <v>100</v>
      </c>
      <c r="J28" s="11" t="e">
        <f t="shared" si="2"/>
        <v>#DIV/0!</v>
      </c>
      <c r="K28" s="17">
        <f>(D28*100)/$D$64</f>
        <v>1.5677727381723109E-3</v>
      </c>
    </row>
    <row r="29" spans="1:11" ht="15" thickBot="1" x14ac:dyDescent="0.4">
      <c r="A29" s="146"/>
      <c r="B29" s="27" t="s">
        <v>42</v>
      </c>
      <c r="C29" s="18">
        <v>4090</v>
      </c>
      <c r="D29" s="18">
        <v>4090</v>
      </c>
      <c r="E29" s="21">
        <v>0</v>
      </c>
      <c r="F29" s="35">
        <f t="shared" si="4"/>
        <v>4090</v>
      </c>
      <c r="G29" s="21">
        <v>0</v>
      </c>
      <c r="H29" s="33">
        <f t="shared" si="1"/>
        <v>0</v>
      </c>
      <c r="I29" s="22">
        <f t="shared" si="2"/>
        <v>100</v>
      </c>
      <c r="J29" s="34" t="e">
        <f t="shared" si="2"/>
        <v>#DIV/0!</v>
      </c>
      <c r="K29" s="23">
        <f>(D29*100)/$D$64</f>
        <v>6.4121904991247518E-3</v>
      </c>
    </row>
    <row r="30" spans="1:11" ht="15" thickBot="1" x14ac:dyDescent="0.4">
      <c r="A30" s="144">
        <v>125</v>
      </c>
      <c r="B30" s="56" t="s">
        <v>23</v>
      </c>
      <c r="C30" s="57">
        <f>SUM(C31)</f>
        <v>100000</v>
      </c>
      <c r="D30" s="57">
        <f>SUM(D31)</f>
        <v>100000</v>
      </c>
      <c r="E30" s="57">
        <f>SUM(E31)</f>
        <v>0</v>
      </c>
      <c r="F30" s="76">
        <f t="shared" si="4"/>
        <v>100000</v>
      </c>
      <c r="G30" s="57">
        <f t="shared" ref="G30" si="6">SUM(G31)</f>
        <v>0</v>
      </c>
      <c r="H30" s="58"/>
      <c r="I30" s="58"/>
      <c r="J30" s="58"/>
      <c r="K30" s="63"/>
    </row>
    <row r="31" spans="1:11" ht="15" thickBot="1" x14ac:dyDescent="0.4">
      <c r="A31" s="146"/>
      <c r="B31" s="67" t="s">
        <v>47</v>
      </c>
      <c r="C31" s="68">
        <v>100000</v>
      </c>
      <c r="D31" s="68">
        <v>100000</v>
      </c>
      <c r="E31" s="69">
        <v>0</v>
      </c>
      <c r="F31" s="70">
        <f t="shared" si="4"/>
        <v>100000</v>
      </c>
      <c r="G31" s="71">
        <v>0</v>
      </c>
      <c r="H31" s="72">
        <f t="shared" si="1"/>
        <v>0</v>
      </c>
      <c r="I31" s="73">
        <f t="shared" si="2"/>
        <v>100</v>
      </c>
      <c r="J31" s="74" t="e">
        <f t="shared" si="2"/>
        <v>#DIV/0!</v>
      </c>
      <c r="K31" s="75">
        <f>(D31*100)/$D$64</f>
        <v>0.15677727381723108</v>
      </c>
    </row>
    <row r="32" spans="1:11" ht="15" thickBot="1" x14ac:dyDescent="0.4">
      <c r="A32" s="144">
        <v>122</v>
      </c>
      <c r="B32" s="56" t="s">
        <v>8</v>
      </c>
      <c r="C32" s="62">
        <f>SUM(C33)</f>
        <v>300000</v>
      </c>
      <c r="D32" s="65">
        <f>SUM(D33)</f>
        <v>300000</v>
      </c>
      <c r="E32" s="65">
        <f>SUM(E33)</f>
        <v>0</v>
      </c>
      <c r="F32" s="79">
        <f t="shared" si="4"/>
        <v>300000</v>
      </c>
      <c r="G32" s="65">
        <f t="shared" ref="G32" si="7">SUM(G33)</f>
        <v>0</v>
      </c>
      <c r="H32" s="58"/>
      <c r="I32" s="58"/>
      <c r="J32" s="58"/>
      <c r="K32" s="63"/>
    </row>
    <row r="33" spans="1:11" ht="15" thickBot="1" x14ac:dyDescent="0.4">
      <c r="A33" s="146"/>
      <c r="B33" s="67" t="s">
        <v>47</v>
      </c>
      <c r="C33" s="68">
        <v>300000</v>
      </c>
      <c r="D33" s="68">
        <v>300000</v>
      </c>
      <c r="E33" s="77">
        <v>0</v>
      </c>
      <c r="F33" s="70">
        <f>SUM(D33-E33)</f>
        <v>300000</v>
      </c>
      <c r="G33" s="78">
        <v>0</v>
      </c>
      <c r="H33" s="73">
        <f t="shared" si="1"/>
        <v>0</v>
      </c>
      <c r="I33" s="73">
        <f t="shared" si="2"/>
        <v>100</v>
      </c>
      <c r="J33" s="74" t="e">
        <f t="shared" si="2"/>
        <v>#DIV/0!</v>
      </c>
      <c r="K33" s="75">
        <f>(D33*100)/$D$64</f>
        <v>0.47033182145169328</v>
      </c>
    </row>
    <row r="34" spans="1:11" ht="15" thickBot="1" x14ac:dyDescent="0.4">
      <c r="A34" s="149" t="s">
        <v>32</v>
      </c>
      <c r="B34" s="56" t="s">
        <v>9</v>
      </c>
      <c r="C34" s="65">
        <f>SUM(C35:C37)</f>
        <v>210000</v>
      </c>
      <c r="D34" s="65">
        <f>SUM(D35:D37)</f>
        <v>210000</v>
      </c>
      <c r="E34" s="65">
        <f>SUM(E35:E37)</f>
        <v>0</v>
      </c>
      <c r="F34" s="65">
        <f t="shared" ref="F34:G34" si="8">SUM(F35:F37)</f>
        <v>210000</v>
      </c>
      <c r="G34" s="65">
        <f t="shared" si="8"/>
        <v>0</v>
      </c>
      <c r="H34" s="58"/>
      <c r="I34" s="58"/>
      <c r="J34" s="58"/>
      <c r="K34" s="63"/>
    </row>
    <row r="35" spans="1:11" x14ac:dyDescent="0.35">
      <c r="A35" s="150"/>
      <c r="B35" s="60" t="s">
        <v>47</v>
      </c>
      <c r="C35" s="61">
        <v>200000</v>
      </c>
      <c r="D35" s="61">
        <v>200000</v>
      </c>
      <c r="E35" s="52">
        <v>0</v>
      </c>
      <c r="F35" s="51">
        <f t="shared" si="4"/>
        <v>200000</v>
      </c>
      <c r="G35" s="80">
        <v>0</v>
      </c>
      <c r="H35" s="53">
        <f t="shared" si="1"/>
        <v>0</v>
      </c>
      <c r="I35" s="54">
        <f t="shared" si="2"/>
        <v>100</v>
      </c>
      <c r="J35" s="66" t="e">
        <f t="shared" si="2"/>
        <v>#DIV/0!</v>
      </c>
      <c r="K35" s="55">
        <f>(D35*100)/$D$64</f>
        <v>0.31355454763446217</v>
      </c>
    </row>
    <row r="36" spans="1:11" x14ac:dyDescent="0.35">
      <c r="A36" s="150"/>
      <c r="B36" s="3" t="s">
        <v>49</v>
      </c>
      <c r="C36" s="4">
        <v>10000</v>
      </c>
      <c r="D36" s="4">
        <v>10000</v>
      </c>
      <c r="E36" s="13">
        <v>0</v>
      </c>
      <c r="F36" s="5">
        <f t="shared" si="4"/>
        <v>10000</v>
      </c>
      <c r="G36" s="8">
        <v>0</v>
      </c>
      <c r="H36" s="9">
        <f t="shared" si="1"/>
        <v>0</v>
      </c>
      <c r="I36" s="6">
        <f t="shared" si="2"/>
        <v>100</v>
      </c>
      <c r="J36" s="11" t="e">
        <f t="shared" si="2"/>
        <v>#DIV/0!</v>
      </c>
      <c r="K36" s="17">
        <f>(D36*100)/$D$64</f>
        <v>1.567772738172311E-2</v>
      </c>
    </row>
    <row r="37" spans="1:11" ht="15" thickBot="1" x14ac:dyDescent="0.4">
      <c r="A37" s="151"/>
      <c r="B37" s="27" t="s">
        <v>42</v>
      </c>
      <c r="C37" s="18">
        <v>0</v>
      </c>
      <c r="D37" s="25">
        <v>0</v>
      </c>
      <c r="E37" s="21">
        <v>0</v>
      </c>
      <c r="F37" s="35">
        <f>SUM(D37-E37)</f>
        <v>0</v>
      </c>
      <c r="G37" s="36">
        <v>0</v>
      </c>
      <c r="H37" s="33" t="e">
        <f t="shared" si="1"/>
        <v>#DIV/0!</v>
      </c>
      <c r="I37" s="22" t="e">
        <f t="shared" si="2"/>
        <v>#DIV/0!</v>
      </c>
      <c r="J37" s="34" t="e">
        <f t="shared" si="2"/>
        <v>#DIV/0!</v>
      </c>
      <c r="K37" s="23">
        <f>(D37*100)/$D$64</f>
        <v>0</v>
      </c>
    </row>
    <row r="38" spans="1:11" ht="15" thickBot="1" x14ac:dyDescent="0.4">
      <c r="A38" s="144">
        <v>121</v>
      </c>
      <c r="B38" s="56" t="s">
        <v>10</v>
      </c>
      <c r="C38" s="82">
        <f>SUM(C39:C40)</f>
        <v>100000</v>
      </c>
      <c r="D38" s="57">
        <f>SUM(D39:D40)</f>
        <v>100000</v>
      </c>
      <c r="E38" s="57">
        <f>SUM(E39:E40)</f>
        <v>6</v>
      </c>
      <c r="F38" s="57">
        <f t="shared" ref="F38:G38" si="9">SUM(F39:F40)</f>
        <v>99994</v>
      </c>
      <c r="G38" s="65">
        <f t="shared" si="9"/>
        <v>0</v>
      </c>
      <c r="H38" s="58"/>
      <c r="I38" s="58"/>
      <c r="J38" s="58"/>
      <c r="K38" s="63"/>
    </row>
    <row r="39" spans="1:11" x14ac:dyDescent="0.35">
      <c r="A39" s="145"/>
      <c r="B39" s="60" t="s">
        <v>47</v>
      </c>
      <c r="C39" s="61">
        <v>50000</v>
      </c>
      <c r="D39" s="61">
        <v>50000</v>
      </c>
      <c r="E39" s="81">
        <v>0</v>
      </c>
      <c r="F39" s="51">
        <f t="shared" si="4"/>
        <v>50000</v>
      </c>
      <c r="G39" s="80">
        <v>0</v>
      </c>
      <c r="H39" s="53">
        <f t="shared" si="1"/>
        <v>0</v>
      </c>
      <c r="I39" s="54">
        <f t="shared" si="2"/>
        <v>100</v>
      </c>
      <c r="J39" s="66" t="e">
        <f t="shared" si="2"/>
        <v>#DIV/0!</v>
      </c>
      <c r="K39" s="55">
        <f>(D39*100)/$D$64</f>
        <v>7.8388636908615542E-2</v>
      </c>
    </row>
    <row r="40" spans="1:11" ht="15" thickBot="1" x14ac:dyDescent="0.4">
      <c r="A40" s="146"/>
      <c r="B40" s="27" t="s">
        <v>49</v>
      </c>
      <c r="C40" s="18">
        <v>50000</v>
      </c>
      <c r="D40" s="18">
        <v>50000</v>
      </c>
      <c r="E40" s="20">
        <v>6</v>
      </c>
      <c r="F40" s="20">
        <f t="shared" si="4"/>
        <v>49994</v>
      </c>
      <c r="G40" s="36">
        <v>0</v>
      </c>
      <c r="H40" s="22">
        <f t="shared" si="1"/>
        <v>1.2E-2</v>
      </c>
      <c r="I40" s="22">
        <f t="shared" si="2"/>
        <v>99.988</v>
      </c>
      <c r="J40" s="34">
        <f t="shared" si="2"/>
        <v>0</v>
      </c>
      <c r="K40" s="23">
        <f>(D40*100)/$D$64</f>
        <v>7.8388636908615542E-2</v>
      </c>
    </row>
    <row r="41" spans="1:11" ht="15" thickBot="1" x14ac:dyDescent="0.4">
      <c r="A41" s="144">
        <v>669</v>
      </c>
      <c r="B41" s="56" t="s">
        <v>11</v>
      </c>
      <c r="C41" s="82">
        <f>SUM(C42:C43)</f>
        <v>150000</v>
      </c>
      <c r="D41" s="57">
        <f>SUM(D42:D43)</f>
        <v>150000</v>
      </c>
      <c r="E41" s="57">
        <f>SUM(E42:E43)</f>
        <v>5</v>
      </c>
      <c r="F41" s="57">
        <f t="shared" ref="F41:G41" si="10">SUM(F42:F43)</f>
        <v>149995</v>
      </c>
      <c r="G41" s="65">
        <f t="shared" si="10"/>
        <v>0</v>
      </c>
      <c r="H41" s="58"/>
      <c r="I41" s="58"/>
      <c r="J41" s="58"/>
      <c r="K41" s="63"/>
    </row>
    <row r="42" spans="1:11" x14ac:dyDescent="0.35">
      <c r="A42" s="145"/>
      <c r="B42" s="60" t="s">
        <v>47</v>
      </c>
      <c r="C42" s="61">
        <v>100000</v>
      </c>
      <c r="D42" s="61">
        <v>100000</v>
      </c>
      <c r="E42" s="81">
        <v>0</v>
      </c>
      <c r="F42" s="51">
        <f t="shared" si="4"/>
        <v>100000</v>
      </c>
      <c r="G42" s="80">
        <v>0</v>
      </c>
      <c r="H42" s="53">
        <f t="shared" si="1"/>
        <v>0</v>
      </c>
      <c r="I42" s="54">
        <f t="shared" si="2"/>
        <v>100</v>
      </c>
      <c r="J42" s="66" t="e">
        <f t="shared" si="2"/>
        <v>#DIV/0!</v>
      </c>
      <c r="K42" s="55">
        <f>(D42*100)/$D$64</f>
        <v>0.15677727381723108</v>
      </c>
    </row>
    <row r="43" spans="1:11" ht="15" thickBot="1" x14ac:dyDescent="0.4">
      <c r="A43" s="146"/>
      <c r="B43" s="27" t="s">
        <v>48</v>
      </c>
      <c r="C43" s="18">
        <v>50000</v>
      </c>
      <c r="D43" s="18">
        <v>50000</v>
      </c>
      <c r="E43" s="20">
        <v>5</v>
      </c>
      <c r="F43" s="20">
        <f t="shared" si="4"/>
        <v>49995</v>
      </c>
      <c r="G43" s="36">
        <v>0</v>
      </c>
      <c r="H43" s="22">
        <f t="shared" si="1"/>
        <v>0.01</v>
      </c>
      <c r="I43" s="22">
        <f t="shared" si="2"/>
        <v>99.99</v>
      </c>
      <c r="J43" s="34">
        <f t="shared" si="2"/>
        <v>0</v>
      </c>
      <c r="K43" s="23">
        <f>(D43*100)/$D$64</f>
        <v>7.8388636908615542E-2</v>
      </c>
    </row>
    <row r="44" spans="1:11" ht="15" thickBot="1" x14ac:dyDescent="0.4">
      <c r="A44" s="144">
        <v>86</v>
      </c>
      <c r="B44" s="56" t="s">
        <v>12</v>
      </c>
      <c r="C44" s="65">
        <f>SUM(C45:C47)</f>
        <v>750000</v>
      </c>
      <c r="D44" s="83">
        <f>SUM(D45:D47)</f>
        <v>750000</v>
      </c>
      <c r="E44" s="57">
        <f>SUM(E45:E47)</f>
        <v>6500</v>
      </c>
      <c r="F44" s="57">
        <f t="shared" ref="F44:G44" si="11">SUM(F45:F47)</f>
        <v>743500</v>
      </c>
      <c r="G44" s="65">
        <f t="shared" si="11"/>
        <v>0</v>
      </c>
      <c r="H44" s="58"/>
      <c r="I44" s="58"/>
      <c r="J44" s="58"/>
      <c r="K44" s="63"/>
    </row>
    <row r="45" spans="1:11" x14ac:dyDescent="0.35">
      <c r="A45" s="145"/>
      <c r="B45" s="60" t="s">
        <v>47</v>
      </c>
      <c r="C45" s="61">
        <v>600000</v>
      </c>
      <c r="D45" s="61">
        <v>600000</v>
      </c>
      <c r="E45" s="81">
        <v>0</v>
      </c>
      <c r="F45" s="51">
        <f t="shared" si="4"/>
        <v>600000</v>
      </c>
      <c r="G45" s="81">
        <v>0</v>
      </c>
      <c r="H45" s="53">
        <f t="shared" si="1"/>
        <v>0</v>
      </c>
      <c r="I45" s="54">
        <f t="shared" si="2"/>
        <v>100</v>
      </c>
      <c r="J45" s="66" t="e">
        <f t="shared" si="2"/>
        <v>#DIV/0!</v>
      </c>
      <c r="K45" s="55">
        <f>(D45*100)/$D$64</f>
        <v>0.94066364290338655</v>
      </c>
    </row>
    <row r="46" spans="1:11" x14ac:dyDescent="0.35">
      <c r="A46" s="145"/>
      <c r="B46" s="3" t="s">
        <v>42</v>
      </c>
      <c r="C46" s="12">
        <v>0</v>
      </c>
      <c r="D46" s="12">
        <v>0</v>
      </c>
      <c r="E46" s="10">
        <v>0</v>
      </c>
      <c r="F46" s="10">
        <f t="shared" si="4"/>
        <v>0</v>
      </c>
      <c r="G46" s="10">
        <v>0</v>
      </c>
      <c r="H46" s="6" t="e">
        <f t="shared" si="1"/>
        <v>#DIV/0!</v>
      </c>
      <c r="I46" s="6" t="e">
        <f t="shared" si="2"/>
        <v>#DIV/0!</v>
      </c>
      <c r="J46" s="11" t="e">
        <f t="shared" si="2"/>
        <v>#DIV/0!</v>
      </c>
      <c r="K46" s="17">
        <f>(D46*100)/$D$64</f>
        <v>0</v>
      </c>
    </row>
    <row r="47" spans="1:11" ht="15" thickBot="1" x14ac:dyDescent="0.4">
      <c r="A47" s="146"/>
      <c r="B47" s="27" t="s">
        <v>48</v>
      </c>
      <c r="C47" s="18">
        <v>150000</v>
      </c>
      <c r="D47" s="18">
        <v>150000</v>
      </c>
      <c r="E47" s="20">
        <v>6500</v>
      </c>
      <c r="F47" s="20">
        <f t="shared" si="4"/>
        <v>143500</v>
      </c>
      <c r="G47" s="35">
        <v>0</v>
      </c>
      <c r="H47" s="22">
        <f t="shared" si="1"/>
        <v>4.3333333333333339</v>
      </c>
      <c r="I47" s="22">
        <f t="shared" si="2"/>
        <v>95.666666666666671</v>
      </c>
      <c r="J47" s="34">
        <f t="shared" si="2"/>
        <v>0</v>
      </c>
      <c r="K47" s="23">
        <f>(D47*100)/$D$64</f>
        <v>0.23516591072584664</v>
      </c>
    </row>
    <row r="48" spans="1:11" ht="15" thickBot="1" x14ac:dyDescent="0.4">
      <c r="A48" s="144">
        <v>85</v>
      </c>
      <c r="B48" s="56" t="s">
        <v>13</v>
      </c>
      <c r="C48" s="62">
        <f>SUM(C49:C51)</f>
        <v>1534611</v>
      </c>
      <c r="D48" s="57">
        <f>SUM(D49:D51)</f>
        <v>1534611</v>
      </c>
      <c r="E48" s="57">
        <f>SUM(E49:E51)</f>
        <v>38003</v>
      </c>
      <c r="F48" s="57">
        <f t="shared" ref="F48:G48" si="12">SUM(F49:F51)</f>
        <v>1496608</v>
      </c>
      <c r="G48" s="57">
        <f t="shared" si="12"/>
        <v>37966.620000000003</v>
      </c>
      <c r="H48" s="58"/>
      <c r="I48" s="58"/>
      <c r="J48" s="58"/>
      <c r="K48" s="63"/>
    </row>
    <row r="49" spans="1:11" x14ac:dyDescent="0.35">
      <c r="A49" s="145"/>
      <c r="B49" s="60" t="s">
        <v>47</v>
      </c>
      <c r="C49" s="61">
        <v>1050000</v>
      </c>
      <c r="D49" s="61">
        <v>1050000</v>
      </c>
      <c r="E49" s="52">
        <v>0</v>
      </c>
      <c r="F49" s="51">
        <f t="shared" si="4"/>
        <v>1050000</v>
      </c>
      <c r="G49" s="52">
        <v>0</v>
      </c>
      <c r="H49" s="53">
        <f t="shared" si="1"/>
        <v>0</v>
      </c>
      <c r="I49" s="54">
        <f t="shared" si="2"/>
        <v>100</v>
      </c>
      <c r="J49" s="66" t="e">
        <f t="shared" si="2"/>
        <v>#DIV/0!</v>
      </c>
      <c r="K49" s="55">
        <f>(D49*100)/$D$64</f>
        <v>1.6461613750809265</v>
      </c>
    </row>
    <row r="50" spans="1:11" x14ac:dyDescent="0.35">
      <c r="A50" s="145"/>
      <c r="B50" s="3" t="s">
        <v>42</v>
      </c>
      <c r="C50" s="4">
        <v>0</v>
      </c>
      <c r="D50" s="4">
        <v>0</v>
      </c>
      <c r="E50" s="13">
        <v>0</v>
      </c>
      <c r="F50" s="5">
        <f t="shared" si="4"/>
        <v>0</v>
      </c>
      <c r="G50" s="13">
        <v>0</v>
      </c>
      <c r="H50" s="9" t="e">
        <f t="shared" si="1"/>
        <v>#DIV/0!</v>
      </c>
      <c r="I50" s="6" t="e">
        <f t="shared" si="2"/>
        <v>#DIV/0!</v>
      </c>
      <c r="J50" s="11" t="e">
        <f t="shared" si="2"/>
        <v>#DIV/0!</v>
      </c>
      <c r="K50" s="17">
        <f>(D50*100)/$D$64</f>
        <v>0</v>
      </c>
    </row>
    <row r="51" spans="1:11" ht="15" thickBot="1" x14ac:dyDescent="0.4">
      <c r="A51" s="146"/>
      <c r="B51" s="27" t="s">
        <v>48</v>
      </c>
      <c r="C51" s="18">
        <v>484611</v>
      </c>
      <c r="D51" s="18">
        <v>484611</v>
      </c>
      <c r="E51" s="21">
        <v>38003</v>
      </c>
      <c r="F51" s="20">
        <f t="shared" si="4"/>
        <v>446608</v>
      </c>
      <c r="G51" s="21">
        <v>37966.620000000003</v>
      </c>
      <c r="H51" s="22">
        <f t="shared" si="1"/>
        <v>7.8419598399541073</v>
      </c>
      <c r="I51" s="22">
        <f t="shared" si="2"/>
        <v>92.1580401600459</v>
      </c>
      <c r="J51" s="34">
        <f t="shared" si="2"/>
        <v>99.904270715469835</v>
      </c>
      <c r="K51" s="23">
        <f>(D51*100)/$D$64</f>
        <v>0.75975991441842172</v>
      </c>
    </row>
    <row r="52" spans="1:11" ht="15" thickBot="1" x14ac:dyDescent="0.4">
      <c r="A52" s="149" t="s">
        <v>33</v>
      </c>
      <c r="B52" s="56" t="s">
        <v>14</v>
      </c>
      <c r="C52" s="62">
        <f>SUM(C53:C54)</f>
        <v>100000</v>
      </c>
      <c r="D52" s="65">
        <f>SUM(D53:D54)</f>
        <v>100000</v>
      </c>
      <c r="E52" s="65">
        <f>SUM(E53:E54)</f>
        <v>0</v>
      </c>
      <c r="F52" s="65">
        <f>SUM(F53:F54)</f>
        <v>100000</v>
      </c>
      <c r="G52" s="65">
        <f>SUM(G53:G54)</f>
        <v>0</v>
      </c>
      <c r="H52" s="58"/>
      <c r="I52" s="58"/>
      <c r="J52" s="58"/>
      <c r="K52" s="63"/>
    </row>
    <row r="53" spans="1:11" x14ac:dyDescent="0.35">
      <c r="A53" s="150"/>
      <c r="B53" s="60" t="s">
        <v>47</v>
      </c>
      <c r="C53" s="61">
        <v>100000</v>
      </c>
      <c r="D53" s="61">
        <v>100000</v>
      </c>
      <c r="E53" s="81">
        <v>0</v>
      </c>
      <c r="F53" s="81">
        <f t="shared" si="4"/>
        <v>100000</v>
      </c>
      <c r="G53" s="81">
        <v>0</v>
      </c>
      <c r="H53" s="53">
        <f t="shared" si="1"/>
        <v>0</v>
      </c>
      <c r="I53" s="54">
        <f t="shared" si="2"/>
        <v>100</v>
      </c>
      <c r="J53" s="66" t="e">
        <f t="shared" si="2"/>
        <v>#DIV/0!</v>
      </c>
      <c r="K53" s="55">
        <f>(D53*100)/$D$64</f>
        <v>0.15677727381723108</v>
      </c>
    </row>
    <row r="54" spans="1:11" ht="15" thickBot="1" x14ac:dyDescent="0.4">
      <c r="A54" s="151"/>
      <c r="B54" s="27" t="s">
        <v>48</v>
      </c>
      <c r="C54" s="18">
        <v>0</v>
      </c>
      <c r="D54" s="18">
        <v>0</v>
      </c>
      <c r="E54" s="35">
        <v>0</v>
      </c>
      <c r="F54" s="35">
        <f t="shared" si="4"/>
        <v>0</v>
      </c>
      <c r="G54" s="35">
        <v>0</v>
      </c>
      <c r="H54" s="33" t="e">
        <f t="shared" si="1"/>
        <v>#DIV/0!</v>
      </c>
      <c r="I54" s="22" t="e">
        <f t="shared" si="2"/>
        <v>#DIV/0!</v>
      </c>
      <c r="J54" s="34" t="e">
        <f t="shared" si="2"/>
        <v>#DIV/0!</v>
      </c>
      <c r="K54" s="23">
        <f>(D54*100)/$D$64</f>
        <v>0</v>
      </c>
    </row>
    <row r="55" spans="1:11" ht="15" thickBot="1" x14ac:dyDescent="0.4">
      <c r="A55" s="144">
        <v>123</v>
      </c>
      <c r="B55" s="56" t="s">
        <v>15</v>
      </c>
      <c r="C55" s="57">
        <f>SUM(C56:C57)</f>
        <v>150000</v>
      </c>
      <c r="D55" s="57">
        <f>SUM(D56:D57)</f>
        <v>150000</v>
      </c>
      <c r="E55" s="65">
        <f>SUM(E56:E57)</f>
        <v>0</v>
      </c>
      <c r="F55" s="65">
        <f>SUM(F56:F57)</f>
        <v>150000</v>
      </c>
      <c r="G55" s="65">
        <f>SUM(G56:G57)</f>
        <v>0</v>
      </c>
      <c r="H55" s="58"/>
      <c r="I55" s="58"/>
      <c r="J55" s="58"/>
      <c r="K55" s="63"/>
    </row>
    <row r="56" spans="1:11" x14ac:dyDescent="0.35">
      <c r="A56" s="145"/>
      <c r="B56" s="60" t="s">
        <v>47</v>
      </c>
      <c r="C56" s="61">
        <v>100000</v>
      </c>
      <c r="D56" s="61">
        <v>100000</v>
      </c>
      <c r="E56" s="81">
        <v>0</v>
      </c>
      <c r="F56" s="81">
        <f t="shared" si="4"/>
        <v>100000</v>
      </c>
      <c r="G56" s="84">
        <v>0</v>
      </c>
      <c r="H56" s="53">
        <f t="shared" si="1"/>
        <v>0</v>
      </c>
      <c r="I56" s="54">
        <f t="shared" si="2"/>
        <v>100</v>
      </c>
      <c r="J56" s="66" t="e">
        <f t="shared" si="2"/>
        <v>#DIV/0!</v>
      </c>
      <c r="K56" s="55">
        <f>(D56*100)/$D$64</f>
        <v>0.15677727381723108</v>
      </c>
    </row>
    <row r="57" spans="1:11" ht="15" thickBot="1" x14ac:dyDescent="0.4">
      <c r="A57" s="146"/>
      <c r="B57" s="27" t="s">
        <v>48</v>
      </c>
      <c r="C57" s="18">
        <v>50000</v>
      </c>
      <c r="D57" s="18">
        <v>50000</v>
      </c>
      <c r="E57" s="35">
        <v>0</v>
      </c>
      <c r="F57" s="35">
        <f t="shared" si="4"/>
        <v>50000</v>
      </c>
      <c r="G57" s="19">
        <v>0</v>
      </c>
      <c r="H57" s="22">
        <f t="shared" si="1"/>
        <v>0</v>
      </c>
      <c r="I57" s="22">
        <f t="shared" si="2"/>
        <v>100</v>
      </c>
      <c r="J57" s="34" t="e">
        <f t="shared" si="2"/>
        <v>#DIV/0!</v>
      </c>
      <c r="K57" s="23">
        <f>(D57*100)/$D$64</f>
        <v>7.8388636908615542E-2</v>
      </c>
    </row>
    <row r="58" spans="1:11" ht="15" thickBot="1" x14ac:dyDescent="0.4">
      <c r="A58" s="144">
        <v>117</v>
      </c>
      <c r="B58" s="56" t="s">
        <v>16</v>
      </c>
      <c r="C58" s="57">
        <f>SUM(C59:C60)</f>
        <v>2500000</v>
      </c>
      <c r="D58" s="65">
        <f>SUM(D59:D60)</f>
        <v>2500000</v>
      </c>
      <c r="E58" s="65">
        <f>SUM(E59:E60)</f>
        <v>0</v>
      </c>
      <c r="F58" s="65">
        <f t="shared" ref="F58:G58" si="13">SUM(F59:F60)</f>
        <v>2500000</v>
      </c>
      <c r="G58" s="65">
        <f t="shared" si="13"/>
        <v>0</v>
      </c>
      <c r="H58" s="58"/>
      <c r="I58" s="58"/>
      <c r="J58" s="58"/>
      <c r="K58" s="63"/>
    </row>
    <row r="59" spans="1:11" x14ac:dyDescent="0.35">
      <c r="A59" s="145"/>
      <c r="B59" s="48" t="s">
        <v>42</v>
      </c>
      <c r="C59" s="85">
        <v>0</v>
      </c>
      <c r="D59" s="49">
        <v>0</v>
      </c>
      <c r="E59" s="86">
        <v>0</v>
      </c>
      <c r="F59" s="81">
        <f t="shared" si="4"/>
        <v>0</v>
      </c>
      <c r="G59" s="86">
        <v>0</v>
      </c>
      <c r="H59" s="54" t="e">
        <f t="shared" si="1"/>
        <v>#DIV/0!</v>
      </c>
      <c r="I59" s="54" t="e">
        <f t="shared" si="2"/>
        <v>#DIV/0!</v>
      </c>
      <c r="J59" s="66" t="e">
        <f t="shared" si="2"/>
        <v>#DIV/0!</v>
      </c>
      <c r="K59" s="55">
        <f>(D59*100)/$D$64</f>
        <v>0</v>
      </c>
    </row>
    <row r="60" spans="1:11" ht="15" thickBot="1" x14ac:dyDescent="0.4">
      <c r="A60" s="146"/>
      <c r="B60" s="37" t="s">
        <v>47</v>
      </c>
      <c r="C60" s="18">
        <v>2500000</v>
      </c>
      <c r="D60" s="18">
        <v>2500000</v>
      </c>
      <c r="E60" s="35">
        <v>0</v>
      </c>
      <c r="F60" s="20">
        <f t="shared" si="4"/>
        <v>2500000</v>
      </c>
      <c r="G60" s="35">
        <v>0</v>
      </c>
      <c r="H60" s="33">
        <f t="shared" si="1"/>
        <v>0</v>
      </c>
      <c r="I60" s="38">
        <f t="shared" si="2"/>
        <v>100</v>
      </c>
      <c r="J60" s="34" t="e">
        <f t="shared" si="2"/>
        <v>#DIV/0!</v>
      </c>
      <c r="K60" s="23">
        <f>(D60*100)/$D$64</f>
        <v>3.9194318454307773</v>
      </c>
    </row>
    <row r="61" spans="1:11" ht="15" thickBot="1" x14ac:dyDescent="0.4">
      <c r="A61" s="144">
        <v>750</v>
      </c>
      <c r="B61" s="56" t="s">
        <v>34</v>
      </c>
      <c r="C61" s="82">
        <f>SUM(C62:C63)</f>
        <v>300000</v>
      </c>
      <c r="D61" s="83">
        <f>SUM(D62:D63)</f>
        <v>300000</v>
      </c>
      <c r="E61" s="57">
        <f>SUM(E62:E63)</f>
        <v>8051.02</v>
      </c>
      <c r="F61" s="57">
        <f t="shared" ref="F61:G61" si="14">SUM(F62:F63)</f>
        <v>291948.98</v>
      </c>
      <c r="G61" s="65">
        <f t="shared" si="14"/>
        <v>490</v>
      </c>
      <c r="H61" s="90"/>
      <c r="I61" s="90"/>
      <c r="J61" s="91"/>
      <c r="K61" s="63"/>
    </row>
    <row r="62" spans="1:11" ht="14.25" customHeight="1" x14ac:dyDescent="0.35">
      <c r="A62" s="145"/>
      <c r="B62" s="87" t="s">
        <v>51</v>
      </c>
      <c r="C62" s="88">
        <v>100000</v>
      </c>
      <c r="D62" s="88">
        <v>100000</v>
      </c>
      <c r="E62" s="89">
        <v>8051.02</v>
      </c>
      <c r="F62" s="51">
        <f t="shared" si="4"/>
        <v>91948.98</v>
      </c>
      <c r="G62" s="52">
        <v>490</v>
      </c>
      <c r="H62" s="54">
        <f t="shared" si="1"/>
        <v>8.0510200000000012</v>
      </c>
      <c r="I62" s="54">
        <f t="shared" si="2"/>
        <v>91.948979999999992</v>
      </c>
      <c r="J62" s="66">
        <f t="shared" si="2"/>
        <v>6.0861853529118051</v>
      </c>
      <c r="K62" s="55">
        <f>(D62*100)/$D$64</f>
        <v>0.15677727381723108</v>
      </c>
    </row>
    <row r="63" spans="1:11" ht="15" thickBot="1" x14ac:dyDescent="0.4">
      <c r="A63" s="146"/>
      <c r="B63" s="27" t="s">
        <v>47</v>
      </c>
      <c r="C63" s="18">
        <v>200000</v>
      </c>
      <c r="D63" s="18">
        <v>200000</v>
      </c>
      <c r="E63" s="35">
        <v>0</v>
      </c>
      <c r="F63" s="20">
        <f t="shared" si="4"/>
        <v>200000</v>
      </c>
      <c r="G63" s="36">
        <v>0</v>
      </c>
      <c r="H63" s="33">
        <f t="shared" si="1"/>
        <v>0</v>
      </c>
      <c r="I63" s="22">
        <f t="shared" si="2"/>
        <v>100</v>
      </c>
      <c r="J63" s="34" t="e">
        <f t="shared" si="2"/>
        <v>#DIV/0!</v>
      </c>
      <c r="K63" s="23">
        <f>SUM(D63/D64)*100</f>
        <v>0.31355454763446217</v>
      </c>
    </row>
    <row r="64" spans="1:11" ht="15" thickBot="1" x14ac:dyDescent="0.4">
      <c r="A64" s="39" t="s">
        <v>35</v>
      </c>
      <c r="B64" s="40" t="s">
        <v>20</v>
      </c>
      <c r="C64" s="41">
        <f>SUM(C9+C12,C15,C18,C22,C26,C30,C32,C34,C38,C41,C44,C48,C52,C55,C58+C61)</f>
        <v>63784755</v>
      </c>
      <c r="D64" s="41">
        <f>SUM(D9+D12,D15,D18,D22,D26,D30,D32,D34,D38,D41,D44,D48,D52,D55,D58+D61)</f>
        <v>63784755</v>
      </c>
      <c r="E64" s="41">
        <f>SUM(E9+E12,E15,E18,E22,E26,E30,E32,E34,E38,E41,E44,E48,E52,E55,E58+E61)</f>
        <v>26133370.859999996</v>
      </c>
      <c r="F64" s="41">
        <f>SUM(F9+F12,F15,F18,F22,F26,F30,F32,F34,F38,F41,F44,F48,F52,F55,F58+F61)</f>
        <v>37651384.140000001</v>
      </c>
      <c r="G64" s="41">
        <f>SUM(G9+G12,G15,G18,G22,G26,G30,G32,G34,G38,G41,G44,G48,G52,G55,G58+G61)</f>
        <v>5951823.540000001</v>
      </c>
      <c r="H64" s="42">
        <f t="shared" si="1"/>
        <v>40.971186390854676</v>
      </c>
      <c r="I64" s="42">
        <f t="shared" si="2"/>
        <v>59.028813609145324</v>
      </c>
      <c r="J64" s="42">
        <f t="shared" si="2"/>
        <v>22.77480227057093</v>
      </c>
      <c r="K64" s="43">
        <f>SUM(K9:K63)</f>
        <v>99.999999999999957</v>
      </c>
    </row>
    <row r="65" spans="1:11" x14ac:dyDescent="0.35">
      <c r="A65" s="7"/>
      <c r="B65" s="16" t="s">
        <v>65</v>
      </c>
      <c r="C65" s="7"/>
    </row>
    <row r="66" spans="1:11" x14ac:dyDescent="0.35">
      <c r="A66" s="7"/>
      <c r="B66" s="16" t="s">
        <v>37</v>
      </c>
      <c r="C66" s="7"/>
      <c r="E66" t="s">
        <v>36</v>
      </c>
    </row>
    <row r="67" spans="1:11" x14ac:dyDescent="0.35">
      <c r="A67" s="45"/>
      <c r="B67" s="46" t="s">
        <v>40</v>
      </c>
      <c r="C67" s="45"/>
      <c r="D67" s="45"/>
      <c r="E67" s="45"/>
      <c r="F67" s="45"/>
      <c r="G67" s="45"/>
      <c r="H67" s="45"/>
      <c r="I67" s="45"/>
      <c r="J67" s="45"/>
      <c r="K67" s="45"/>
    </row>
  </sheetData>
  <mergeCells count="29">
    <mergeCell ref="A1:K1"/>
    <mergeCell ref="A2:K2"/>
    <mergeCell ref="A4:K4"/>
    <mergeCell ref="A6:A8"/>
    <mergeCell ref="B6:B8"/>
    <mergeCell ref="C6:G6"/>
    <mergeCell ref="H6:K6"/>
    <mergeCell ref="C7:D7"/>
    <mergeCell ref="E7:E8"/>
    <mergeCell ref="A3:K3"/>
    <mergeCell ref="F7:F8"/>
    <mergeCell ref="G7:G8"/>
    <mergeCell ref="A9:A11"/>
    <mergeCell ref="A12:A14"/>
    <mergeCell ref="A15:A17"/>
    <mergeCell ref="A48:A51"/>
    <mergeCell ref="A52:A54"/>
    <mergeCell ref="A30:A31"/>
    <mergeCell ref="A18:A21"/>
    <mergeCell ref="A22:A25"/>
    <mergeCell ref="A26:A29"/>
    <mergeCell ref="A55:A57"/>
    <mergeCell ref="A58:A60"/>
    <mergeCell ref="A61:A63"/>
    <mergeCell ref="A32:A33"/>
    <mergeCell ref="A34:A37"/>
    <mergeCell ref="A38:A40"/>
    <mergeCell ref="A41:A43"/>
    <mergeCell ref="A44:A47"/>
  </mergeCells>
  <printOptions horizontalCentered="1"/>
  <pageMargins left="0.59055118110236227" right="0.59055118110236227" top="0.78740157480314965" bottom="0.78740157480314965" header="0.31496062992125984" footer="0.31496062992125984"/>
  <pageSetup paperSize="9" scale="80" orientation="landscape" r:id="rId1"/>
  <headerFooter>
    <oddFooter xml:space="preserve">&amp;L 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8"/>
  <sheetViews>
    <sheetView tabSelected="1" topLeftCell="A80" workbookViewId="0">
      <selection activeCell="L89" sqref="L89"/>
    </sheetView>
  </sheetViews>
  <sheetFormatPr defaultRowHeight="14.5" x14ac:dyDescent="0.35"/>
  <cols>
    <col min="2" max="2" width="40.453125" customWidth="1"/>
    <col min="3" max="3" width="14.1796875" bestFit="1" customWidth="1"/>
    <col min="4" max="4" width="17.6328125" customWidth="1"/>
    <col min="5" max="7" width="14.1796875" bestFit="1" customWidth="1"/>
  </cols>
  <sheetData>
    <row r="1" spans="1:11" x14ac:dyDescent="0.35">
      <c r="A1" s="128" t="s">
        <v>22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</row>
    <row r="2" spans="1:11" x14ac:dyDescent="0.35">
      <c r="A2" s="128" t="s">
        <v>38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</row>
    <row r="3" spans="1:11" x14ac:dyDescent="0.35">
      <c r="A3" s="128" t="s">
        <v>39</v>
      </c>
      <c r="B3" s="128"/>
      <c r="C3" s="128"/>
      <c r="D3" s="128"/>
      <c r="E3" s="128"/>
      <c r="F3" s="128"/>
      <c r="G3" s="128"/>
      <c r="H3" s="128"/>
      <c r="I3" s="128"/>
      <c r="J3" s="128"/>
      <c r="K3" s="128"/>
    </row>
    <row r="4" spans="1:11" x14ac:dyDescent="0.35">
      <c r="A4" s="128" t="s">
        <v>53</v>
      </c>
      <c r="B4" s="128"/>
      <c r="C4" s="128"/>
      <c r="D4" s="128"/>
      <c r="E4" s="128"/>
      <c r="F4" s="128"/>
      <c r="G4" s="128"/>
      <c r="H4" s="128"/>
      <c r="I4" s="128"/>
      <c r="J4" s="128"/>
      <c r="K4" s="128"/>
    </row>
    <row r="5" spans="1:11" ht="15" thickBot="1" x14ac:dyDescent="0.4">
      <c r="B5" s="1" t="s">
        <v>56</v>
      </c>
      <c r="F5" s="2"/>
      <c r="G5" s="2"/>
      <c r="K5" s="2" t="s">
        <v>0</v>
      </c>
    </row>
    <row r="6" spans="1:11" ht="15" thickBot="1" x14ac:dyDescent="0.4">
      <c r="A6" s="129" t="s">
        <v>1</v>
      </c>
      <c r="B6" s="132" t="s">
        <v>2</v>
      </c>
      <c r="C6" s="135" t="s">
        <v>3</v>
      </c>
      <c r="D6" s="135"/>
      <c r="E6" s="135"/>
      <c r="F6" s="135"/>
      <c r="G6" s="136"/>
      <c r="H6" s="137" t="s">
        <v>17</v>
      </c>
      <c r="I6" s="138"/>
      <c r="J6" s="139"/>
      <c r="K6" s="140"/>
    </row>
    <row r="7" spans="1:11" x14ac:dyDescent="0.35">
      <c r="A7" s="130"/>
      <c r="B7" s="133"/>
      <c r="C7" s="141" t="s">
        <v>26</v>
      </c>
      <c r="D7" s="142"/>
      <c r="E7" s="142" t="s">
        <v>4</v>
      </c>
      <c r="F7" s="142" t="s">
        <v>27</v>
      </c>
      <c r="G7" s="147" t="s">
        <v>28</v>
      </c>
      <c r="H7" s="14"/>
      <c r="I7" s="15"/>
      <c r="J7" s="15"/>
      <c r="K7" s="127"/>
    </row>
    <row r="8" spans="1:11" ht="40.5" customHeight="1" thickBot="1" x14ac:dyDescent="0.4">
      <c r="A8" s="131"/>
      <c r="B8" s="134"/>
      <c r="C8" s="47" t="s">
        <v>25</v>
      </c>
      <c r="D8" s="29" t="s">
        <v>41</v>
      </c>
      <c r="E8" s="143"/>
      <c r="F8" s="143"/>
      <c r="G8" s="148"/>
      <c r="H8" s="30" t="s">
        <v>18</v>
      </c>
      <c r="I8" s="31" t="s">
        <v>19</v>
      </c>
      <c r="J8" s="31" t="s">
        <v>29</v>
      </c>
      <c r="K8" s="32" t="s">
        <v>21</v>
      </c>
    </row>
    <row r="9" spans="1:11" ht="15" thickBot="1" x14ac:dyDescent="0.4">
      <c r="A9" s="144">
        <v>48</v>
      </c>
      <c r="B9" s="56" t="s">
        <v>5</v>
      </c>
      <c r="C9" s="57">
        <f>SUM(C10:C11)</f>
        <v>49540000</v>
      </c>
      <c r="D9" s="57">
        <f>SUM(D10:D11)</f>
        <v>49540000</v>
      </c>
      <c r="E9" s="57">
        <f>SUM(E10:E11)</f>
        <v>27023749.850000001</v>
      </c>
      <c r="F9" s="57">
        <f>SUM(F10:F11)</f>
        <v>22516250.149999999</v>
      </c>
      <c r="G9" s="57">
        <f>SUM(G10:G11)</f>
        <v>8221033.6699999999</v>
      </c>
      <c r="H9" s="58"/>
      <c r="I9" s="58"/>
      <c r="J9" s="58"/>
      <c r="K9" s="59"/>
    </row>
    <row r="10" spans="1:11" x14ac:dyDescent="0.35">
      <c r="A10" s="145"/>
      <c r="B10" s="48" t="s">
        <v>43</v>
      </c>
      <c r="C10" s="49">
        <v>100000</v>
      </c>
      <c r="D10" s="49">
        <v>100000</v>
      </c>
      <c r="E10" s="50">
        <v>1000</v>
      </c>
      <c r="F10" s="51">
        <f>SUM(D10-E10)</f>
        <v>99000</v>
      </c>
      <c r="G10" s="52">
        <v>0</v>
      </c>
      <c r="H10" s="53">
        <f>SUM(E10/D10*100)</f>
        <v>1</v>
      </c>
      <c r="I10" s="54">
        <f>SUM(F10/D10*100)</f>
        <v>99</v>
      </c>
      <c r="J10" s="54">
        <f>SUM(G10/E10*100)</f>
        <v>0</v>
      </c>
      <c r="K10" s="55">
        <f>(D10*100)/$D$65</f>
        <v>0.15631304703572835</v>
      </c>
    </row>
    <row r="11" spans="1:11" ht="15" thickBot="1" x14ac:dyDescent="0.4">
      <c r="A11" s="146"/>
      <c r="B11" s="44" t="s">
        <v>42</v>
      </c>
      <c r="C11" s="18">
        <v>49440000</v>
      </c>
      <c r="D11" s="18">
        <v>49440000</v>
      </c>
      <c r="E11" s="19">
        <v>27022749.850000001</v>
      </c>
      <c r="F11" s="20">
        <f>SUM(D11-E11)</f>
        <v>22417250.149999999</v>
      </c>
      <c r="G11" s="21">
        <v>8221033.6699999999</v>
      </c>
      <c r="H11" s="22">
        <f>SUM(E11/D11*100)</f>
        <v>54.657665554207128</v>
      </c>
      <c r="I11" s="22">
        <f>SUM(F11/D11*100)</f>
        <v>45.342334445792872</v>
      </c>
      <c r="J11" s="22">
        <f>SUM(G11/E11*100)</f>
        <v>30.422639130488044</v>
      </c>
      <c r="K11" s="23">
        <f>(D11*100)/$D$65</f>
        <v>77.281170454464089</v>
      </c>
    </row>
    <row r="12" spans="1:11" ht="15" thickBot="1" x14ac:dyDescent="0.4">
      <c r="A12" s="144">
        <v>57</v>
      </c>
      <c r="B12" s="56" t="s">
        <v>6</v>
      </c>
      <c r="C12" s="62">
        <f>SUM(C13:C14)</f>
        <v>1220000</v>
      </c>
      <c r="D12" s="57">
        <f>SUM(D13:D14)</f>
        <v>1220000</v>
      </c>
      <c r="E12" s="57">
        <f>SUM(E13:E14)</f>
        <v>396398.83</v>
      </c>
      <c r="F12" s="57">
        <f t="shared" ref="F12:G12" si="0">SUM(F13:F14)</f>
        <v>823601.16999999993</v>
      </c>
      <c r="G12" s="57">
        <f t="shared" si="0"/>
        <v>306679.83</v>
      </c>
      <c r="H12" s="58"/>
      <c r="I12" s="58"/>
      <c r="J12" s="58"/>
      <c r="K12" s="63"/>
    </row>
    <row r="13" spans="1:11" x14ac:dyDescent="0.35">
      <c r="A13" s="145"/>
      <c r="B13" s="60" t="s">
        <v>46</v>
      </c>
      <c r="C13" s="61">
        <v>1220000</v>
      </c>
      <c r="D13" s="61">
        <v>1220000</v>
      </c>
      <c r="E13" s="52">
        <v>396398.83</v>
      </c>
      <c r="F13" s="51">
        <f>SUM(D13-E13)</f>
        <v>823601.16999999993</v>
      </c>
      <c r="G13" s="52">
        <v>306679.83</v>
      </c>
      <c r="H13" s="54">
        <f t="shared" ref="H13:H65" si="1">SUM(E13/D13*100)</f>
        <v>32.491707377049181</v>
      </c>
      <c r="I13" s="54">
        <f t="shared" ref="I13:J65" si="2">SUM(F13/D13*100)</f>
        <v>67.508292622950819</v>
      </c>
      <c r="J13" s="54">
        <f>SUM(G13/E13*100)</f>
        <v>77.366482136185923</v>
      </c>
      <c r="K13" s="55">
        <f>(D13*100)/$D$65</f>
        <v>1.9070191738358857</v>
      </c>
    </row>
    <row r="14" spans="1:11" ht="15" thickBot="1" x14ac:dyDescent="0.4">
      <c r="A14" s="146"/>
      <c r="B14" s="24" t="s">
        <v>44</v>
      </c>
      <c r="C14" s="25">
        <v>0</v>
      </c>
      <c r="D14" s="26">
        <v>0</v>
      </c>
      <c r="E14" s="21">
        <v>0</v>
      </c>
      <c r="F14" s="20">
        <f>SUM(D14-E14)</f>
        <v>0</v>
      </c>
      <c r="G14" s="21">
        <v>0</v>
      </c>
      <c r="H14" s="22" t="e">
        <f t="shared" si="1"/>
        <v>#DIV/0!</v>
      </c>
      <c r="I14" s="22" t="e">
        <f t="shared" si="2"/>
        <v>#DIV/0!</v>
      </c>
      <c r="J14" s="22" t="e">
        <f>SUM(G14/E14*100)</f>
        <v>#DIV/0!</v>
      </c>
      <c r="K14" s="23">
        <f>(D14*100)/$D$65</f>
        <v>0</v>
      </c>
    </row>
    <row r="15" spans="1:11" ht="15" thickBot="1" x14ac:dyDescent="0.4">
      <c r="A15" s="144">
        <v>84</v>
      </c>
      <c r="B15" s="56" t="s">
        <v>7</v>
      </c>
      <c r="C15" s="57">
        <f>SUM(C16:C17)</f>
        <v>600000</v>
      </c>
      <c r="D15" s="57">
        <f>SUM(D16:D17)</f>
        <v>600000</v>
      </c>
      <c r="E15" s="57">
        <f>SUM(E16:E17)</f>
        <v>93006.14</v>
      </c>
      <c r="F15" s="57">
        <f t="shared" ref="F15:G15" si="3">SUM(F16:F17)</f>
        <v>506993.86</v>
      </c>
      <c r="G15" s="57">
        <f t="shared" si="3"/>
        <v>59384.83</v>
      </c>
      <c r="H15" s="58"/>
      <c r="I15" s="58"/>
      <c r="J15" s="58"/>
      <c r="K15" s="63"/>
    </row>
    <row r="16" spans="1:11" x14ac:dyDescent="0.35">
      <c r="A16" s="145"/>
      <c r="B16" s="60" t="s">
        <v>42</v>
      </c>
      <c r="C16" s="61">
        <v>0</v>
      </c>
      <c r="D16" s="61">
        <v>0</v>
      </c>
      <c r="E16" s="52">
        <v>0</v>
      </c>
      <c r="F16" s="51">
        <f t="shared" ref="F16:F64" si="4">SUM(D16-E16)</f>
        <v>0</v>
      </c>
      <c r="G16" s="52">
        <v>0</v>
      </c>
      <c r="H16" s="54" t="e">
        <f t="shared" si="1"/>
        <v>#DIV/0!</v>
      </c>
      <c r="I16" s="54" t="e">
        <f t="shared" si="2"/>
        <v>#DIV/0!</v>
      </c>
      <c r="J16" s="54" t="e">
        <f t="shared" si="2"/>
        <v>#DIV/0!</v>
      </c>
      <c r="K16" s="55">
        <f>(D16*100)/$D$65</f>
        <v>0</v>
      </c>
    </row>
    <row r="17" spans="1:11" ht="15" thickBot="1" x14ac:dyDescent="0.4">
      <c r="A17" s="146"/>
      <c r="B17" s="27" t="s">
        <v>44</v>
      </c>
      <c r="C17" s="18">
        <v>600000</v>
      </c>
      <c r="D17" s="18">
        <v>600000</v>
      </c>
      <c r="E17" s="21">
        <v>93006.14</v>
      </c>
      <c r="F17" s="20">
        <f t="shared" si="4"/>
        <v>506993.86</v>
      </c>
      <c r="G17" s="21">
        <v>59384.83</v>
      </c>
      <c r="H17" s="22">
        <f t="shared" si="1"/>
        <v>15.501023333333332</v>
      </c>
      <c r="I17" s="22">
        <f t="shared" si="2"/>
        <v>84.498976666666664</v>
      </c>
      <c r="J17" s="22">
        <f t="shared" si="2"/>
        <v>63.850440411783573</v>
      </c>
      <c r="K17" s="23">
        <f>(D17*100)/$D$65</f>
        <v>0.93787828221436997</v>
      </c>
    </row>
    <row r="18" spans="1:11" ht="15" thickBot="1" x14ac:dyDescent="0.4">
      <c r="A18" s="144">
        <v>49</v>
      </c>
      <c r="B18" s="64" t="s">
        <v>30</v>
      </c>
      <c r="C18" s="65">
        <f>SUM(C19:C21)</f>
        <v>5020170</v>
      </c>
      <c r="D18" s="57">
        <f>SUM(D19:D21)</f>
        <v>5020170</v>
      </c>
      <c r="E18" s="57">
        <f>SUM(E19:E21)</f>
        <v>2309763.87</v>
      </c>
      <c r="F18" s="57">
        <f>SUM(F19:F21)</f>
        <v>2710406.13</v>
      </c>
      <c r="G18" s="57">
        <f>SUM(G19:G21)</f>
        <v>1499758.98</v>
      </c>
      <c r="H18" s="58"/>
      <c r="I18" s="58"/>
      <c r="J18" s="58"/>
      <c r="K18" s="63"/>
    </row>
    <row r="19" spans="1:11" x14ac:dyDescent="0.35">
      <c r="A19" s="145"/>
      <c r="B19" s="60" t="s">
        <v>42</v>
      </c>
      <c r="C19" s="61">
        <v>3619910</v>
      </c>
      <c r="D19" s="61">
        <v>3619910</v>
      </c>
      <c r="E19" s="52">
        <v>1393323.53</v>
      </c>
      <c r="F19" s="51">
        <f t="shared" si="4"/>
        <v>2226586.4699999997</v>
      </c>
      <c r="G19" s="52">
        <v>939512.06</v>
      </c>
      <c r="H19" s="54">
        <f t="shared" si="1"/>
        <v>38.490557223798383</v>
      </c>
      <c r="I19" s="54">
        <f t="shared" si="2"/>
        <v>61.50944277620161</v>
      </c>
      <c r="J19" s="54">
        <f t="shared" si="2"/>
        <v>67.429569642019899</v>
      </c>
      <c r="K19" s="55">
        <f>(D19*100)/$D$65</f>
        <v>5.6583916209510337</v>
      </c>
    </row>
    <row r="20" spans="1:11" ht="15" thickBot="1" x14ac:dyDescent="0.4">
      <c r="A20" s="145"/>
      <c r="B20" s="27" t="s">
        <v>45</v>
      </c>
      <c r="C20" s="18">
        <v>260</v>
      </c>
      <c r="D20" s="18">
        <v>260</v>
      </c>
      <c r="E20" s="21">
        <v>0</v>
      </c>
      <c r="F20" s="20">
        <f t="shared" si="4"/>
        <v>260</v>
      </c>
      <c r="G20" s="21">
        <v>0</v>
      </c>
      <c r="H20" s="22">
        <f t="shared" si="1"/>
        <v>0</v>
      </c>
      <c r="I20" s="22">
        <f t="shared" si="2"/>
        <v>100</v>
      </c>
      <c r="J20" s="22" t="e">
        <f t="shared" si="2"/>
        <v>#DIV/0!</v>
      </c>
      <c r="K20" s="23">
        <f>(D20*100)/$D$65</f>
        <v>4.064139222928937E-4</v>
      </c>
    </row>
    <row r="21" spans="1:11" ht="15" thickBot="1" x14ac:dyDescent="0.4">
      <c r="A21" s="146"/>
      <c r="B21" s="67" t="s">
        <v>43</v>
      </c>
      <c r="C21" s="68">
        <v>1400000</v>
      </c>
      <c r="D21" s="68">
        <v>1400000</v>
      </c>
      <c r="E21" s="125">
        <v>916440.34</v>
      </c>
      <c r="F21" s="70">
        <f t="shared" si="4"/>
        <v>483559.66000000003</v>
      </c>
      <c r="G21" s="125">
        <v>560246.92000000004</v>
      </c>
      <c r="H21" s="22">
        <f t="shared" si="1"/>
        <v>65.460024285714283</v>
      </c>
      <c r="I21" s="22">
        <f t="shared" si="2"/>
        <v>34.539975714285717</v>
      </c>
      <c r="J21" s="22">
        <f t="shared" si="2"/>
        <v>61.132939652132734</v>
      </c>
      <c r="K21" s="75">
        <f>(D21*100)/$D$65</f>
        <v>2.1883826585001969</v>
      </c>
    </row>
    <row r="22" spans="1:11" ht="15" thickBot="1" x14ac:dyDescent="0.4">
      <c r="A22" s="144">
        <v>124</v>
      </c>
      <c r="B22" s="56" t="s">
        <v>31</v>
      </c>
      <c r="C22" s="65">
        <f>SUM(C23:C25)</f>
        <v>904884</v>
      </c>
      <c r="D22" s="57">
        <f>SUM(D23:D25)</f>
        <v>904884</v>
      </c>
      <c r="E22" s="57">
        <f>SUM(E23:E25)</f>
        <v>64070.82</v>
      </c>
      <c r="F22" s="57">
        <f>SUM(F23:F25)</f>
        <v>840813.17999999993</v>
      </c>
      <c r="G22" s="65">
        <f>SUM(G23:G25)</f>
        <v>23722.97</v>
      </c>
      <c r="H22" s="58"/>
      <c r="I22" s="58"/>
      <c r="J22" s="58"/>
      <c r="K22" s="63"/>
    </row>
    <row r="23" spans="1:11" x14ac:dyDescent="0.35">
      <c r="A23" s="145"/>
      <c r="B23" s="60" t="s">
        <v>44</v>
      </c>
      <c r="C23" s="61">
        <v>300000</v>
      </c>
      <c r="D23" s="61">
        <v>300000</v>
      </c>
      <c r="E23" s="52">
        <v>64068.82</v>
      </c>
      <c r="F23" s="51">
        <f t="shared" si="4"/>
        <v>235931.18</v>
      </c>
      <c r="G23" s="52">
        <v>23722.97</v>
      </c>
      <c r="H23" s="54">
        <f t="shared" si="1"/>
        <v>21.356273333333334</v>
      </c>
      <c r="I23" s="54">
        <f t="shared" si="2"/>
        <v>78.643726666666666</v>
      </c>
      <c r="J23" s="66">
        <f t="shared" si="2"/>
        <v>37.027324679930111</v>
      </c>
      <c r="K23" s="55">
        <f>(D23*100)/$D$65</f>
        <v>0.46893914110718499</v>
      </c>
    </row>
    <row r="24" spans="1:11" ht="15" thickBot="1" x14ac:dyDescent="0.4">
      <c r="A24" s="145"/>
      <c r="B24" s="27" t="s">
        <v>47</v>
      </c>
      <c r="C24" s="18">
        <v>400000</v>
      </c>
      <c r="D24" s="18">
        <v>400000</v>
      </c>
      <c r="E24" s="21">
        <v>0</v>
      </c>
      <c r="F24" s="20">
        <f t="shared" si="4"/>
        <v>400000</v>
      </c>
      <c r="G24" s="21">
        <v>0</v>
      </c>
      <c r="H24" s="33">
        <f t="shared" si="1"/>
        <v>0</v>
      </c>
      <c r="I24" s="22">
        <f t="shared" si="2"/>
        <v>100</v>
      </c>
      <c r="J24" s="34" t="e">
        <f t="shared" si="2"/>
        <v>#DIV/0!</v>
      </c>
      <c r="K24" s="23">
        <f>(D24*100)/$D$65</f>
        <v>0.62525218814291339</v>
      </c>
    </row>
    <row r="25" spans="1:11" ht="15" thickBot="1" x14ac:dyDescent="0.4">
      <c r="A25" s="146"/>
      <c r="B25" s="67" t="s">
        <v>50</v>
      </c>
      <c r="C25" s="68">
        <v>204884</v>
      </c>
      <c r="D25" s="68">
        <v>204884</v>
      </c>
      <c r="E25" s="125">
        <v>2</v>
      </c>
      <c r="F25" s="70">
        <f t="shared" si="4"/>
        <v>204882</v>
      </c>
      <c r="G25" s="125">
        <v>0</v>
      </c>
      <c r="H25" s="33">
        <f t="shared" si="1"/>
        <v>9.7616212100505649E-4</v>
      </c>
      <c r="I25" s="22">
        <f t="shared" si="2"/>
        <v>99.999023837878994</v>
      </c>
      <c r="J25" s="34">
        <f t="shared" si="2"/>
        <v>0</v>
      </c>
      <c r="K25" s="75">
        <f>(D25*100)/$D$65</f>
        <v>0.32026042328868165</v>
      </c>
    </row>
    <row r="26" spans="1:11" ht="15" thickBot="1" x14ac:dyDescent="0.4">
      <c r="A26" s="144">
        <v>120</v>
      </c>
      <c r="B26" s="56" t="s">
        <v>24</v>
      </c>
      <c r="C26" s="65">
        <f>SUM(C27:C29)</f>
        <v>305090</v>
      </c>
      <c r="D26" s="57">
        <f>SUM(D27:D29)</f>
        <v>305090</v>
      </c>
      <c r="E26" s="57">
        <f>SUM(E27:E29)</f>
        <v>5</v>
      </c>
      <c r="F26" s="57">
        <f t="shared" ref="F26:G26" si="5">SUM(F27:F29)</f>
        <v>305085</v>
      </c>
      <c r="G26" s="65">
        <f t="shared" si="5"/>
        <v>0</v>
      </c>
      <c r="H26" s="58"/>
      <c r="I26" s="58"/>
      <c r="J26" s="58"/>
      <c r="K26" s="63"/>
    </row>
    <row r="27" spans="1:11" x14ac:dyDescent="0.35">
      <c r="A27" s="145"/>
      <c r="B27" s="60" t="s">
        <v>47</v>
      </c>
      <c r="C27" s="61">
        <v>300000</v>
      </c>
      <c r="D27" s="61">
        <v>300000</v>
      </c>
      <c r="E27" s="52">
        <v>5</v>
      </c>
      <c r="F27" s="51">
        <f t="shared" si="4"/>
        <v>299995</v>
      </c>
      <c r="G27" s="52">
        <v>0</v>
      </c>
      <c r="H27" s="53">
        <f t="shared" si="1"/>
        <v>1.6666666666666668E-3</v>
      </c>
      <c r="I27" s="54">
        <f t="shared" si="2"/>
        <v>99.998333333333335</v>
      </c>
      <c r="J27" s="66">
        <f t="shared" si="2"/>
        <v>0</v>
      </c>
      <c r="K27" s="55">
        <f>(D27*100)/$D$65</f>
        <v>0.46893914110718499</v>
      </c>
    </row>
    <row r="28" spans="1:11" x14ac:dyDescent="0.35">
      <c r="A28" s="145"/>
      <c r="B28" s="3" t="s">
        <v>49</v>
      </c>
      <c r="C28" s="4">
        <v>1000</v>
      </c>
      <c r="D28" s="4">
        <v>1000</v>
      </c>
      <c r="E28" s="13">
        <v>0</v>
      </c>
      <c r="F28" s="5">
        <f t="shared" si="4"/>
        <v>1000</v>
      </c>
      <c r="G28" s="13">
        <v>0</v>
      </c>
      <c r="H28" s="9">
        <f t="shared" si="1"/>
        <v>0</v>
      </c>
      <c r="I28" s="6">
        <f t="shared" si="2"/>
        <v>100</v>
      </c>
      <c r="J28" s="11" t="e">
        <f t="shared" si="2"/>
        <v>#DIV/0!</v>
      </c>
      <c r="K28" s="17">
        <f>(D28*100)/$D$65</f>
        <v>1.5631304703572833E-3</v>
      </c>
    </row>
    <row r="29" spans="1:11" ht="15" thickBot="1" x14ac:dyDescent="0.4">
      <c r="A29" s="146"/>
      <c r="B29" s="27" t="s">
        <v>42</v>
      </c>
      <c r="C29" s="18">
        <v>4090</v>
      </c>
      <c r="D29" s="18">
        <v>4090</v>
      </c>
      <c r="E29" s="21">
        <v>0</v>
      </c>
      <c r="F29" s="35">
        <f t="shared" si="4"/>
        <v>4090</v>
      </c>
      <c r="G29" s="21">
        <v>0</v>
      </c>
      <c r="H29" s="33">
        <f t="shared" si="1"/>
        <v>0</v>
      </c>
      <c r="I29" s="22">
        <f t="shared" si="2"/>
        <v>100</v>
      </c>
      <c r="J29" s="34" t="e">
        <f t="shared" si="2"/>
        <v>#DIV/0!</v>
      </c>
      <c r="K29" s="23">
        <f>(D29*100)/$D$65</f>
        <v>6.3932036237612892E-3</v>
      </c>
    </row>
    <row r="30" spans="1:11" ht="15" thickBot="1" x14ac:dyDescent="0.4">
      <c r="A30" s="144">
        <v>125</v>
      </c>
      <c r="B30" s="56" t="s">
        <v>23</v>
      </c>
      <c r="C30" s="57">
        <f>SUM(C31)</f>
        <v>100000</v>
      </c>
      <c r="D30" s="57">
        <f>SUM(D31)</f>
        <v>100000</v>
      </c>
      <c r="E30" s="57">
        <f>SUM(E31)</f>
        <v>0</v>
      </c>
      <c r="F30" s="76">
        <f t="shared" si="4"/>
        <v>100000</v>
      </c>
      <c r="G30" s="57">
        <f t="shared" ref="G30" si="6">SUM(G31)</f>
        <v>0</v>
      </c>
      <c r="H30" s="58"/>
      <c r="I30" s="58"/>
      <c r="J30" s="58"/>
      <c r="K30" s="63"/>
    </row>
    <row r="31" spans="1:11" ht="15" thickBot="1" x14ac:dyDescent="0.4">
      <c r="A31" s="146"/>
      <c r="B31" s="67" t="s">
        <v>47</v>
      </c>
      <c r="C31" s="68">
        <v>100000</v>
      </c>
      <c r="D31" s="68">
        <v>100000</v>
      </c>
      <c r="E31" s="69">
        <v>0</v>
      </c>
      <c r="F31" s="70">
        <f t="shared" si="4"/>
        <v>100000</v>
      </c>
      <c r="G31" s="71">
        <v>0</v>
      </c>
      <c r="H31" s="72">
        <f t="shared" si="1"/>
        <v>0</v>
      </c>
      <c r="I31" s="73">
        <f t="shared" si="2"/>
        <v>100</v>
      </c>
      <c r="J31" s="74" t="e">
        <f t="shared" si="2"/>
        <v>#DIV/0!</v>
      </c>
      <c r="K31" s="75">
        <f>(D31*100)/$D$65</f>
        <v>0.15631304703572835</v>
      </c>
    </row>
    <row r="32" spans="1:11" ht="15" thickBot="1" x14ac:dyDescent="0.4">
      <c r="A32" s="144">
        <v>122</v>
      </c>
      <c r="B32" s="56" t="s">
        <v>8</v>
      </c>
      <c r="C32" s="62">
        <f>SUM(C33)</f>
        <v>300000</v>
      </c>
      <c r="D32" s="65">
        <f>SUM(D33)</f>
        <v>300000</v>
      </c>
      <c r="E32" s="65">
        <f>SUM(E33)</f>
        <v>0</v>
      </c>
      <c r="F32" s="79">
        <f t="shared" si="4"/>
        <v>300000</v>
      </c>
      <c r="G32" s="65">
        <f t="shared" ref="G32" si="7">SUM(G33)</f>
        <v>0</v>
      </c>
      <c r="H32" s="58"/>
      <c r="I32" s="58"/>
      <c r="J32" s="58"/>
      <c r="K32" s="63"/>
    </row>
    <row r="33" spans="1:11" ht="15" thickBot="1" x14ac:dyDescent="0.4">
      <c r="A33" s="146"/>
      <c r="B33" s="67" t="s">
        <v>47</v>
      </c>
      <c r="C33" s="68">
        <v>300000</v>
      </c>
      <c r="D33" s="68">
        <v>300000</v>
      </c>
      <c r="E33" s="77">
        <v>0</v>
      </c>
      <c r="F33" s="70">
        <f>SUM(D33-E33)</f>
        <v>300000</v>
      </c>
      <c r="G33" s="78">
        <v>0</v>
      </c>
      <c r="H33" s="73">
        <f t="shared" si="1"/>
        <v>0</v>
      </c>
      <c r="I33" s="73">
        <f t="shared" si="2"/>
        <v>100</v>
      </c>
      <c r="J33" s="74" t="e">
        <f t="shared" si="2"/>
        <v>#DIV/0!</v>
      </c>
      <c r="K33" s="75">
        <f>(D33*100)/$D$65</f>
        <v>0.46893914110718499</v>
      </c>
    </row>
    <row r="34" spans="1:11" ht="15" thickBot="1" x14ac:dyDescent="0.4">
      <c r="A34" s="149" t="s">
        <v>32</v>
      </c>
      <c r="B34" s="56" t="s">
        <v>9</v>
      </c>
      <c r="C34" s="65">
        <f>SUM(C35:C37)</f>
        <v>210000</v>
      </c>
      <c r="D34" s="65">
        <f>SUM(D35:D37)</f>
        <v>210000</v>
      </c>
      <c r="E34" s="65">
        <f>SUM(E35:E37)</f>
        <v>0</v>
      </c>
      <c r="F34" s="65">
        <f t="shared" ref="F34:G34" si="8">SUM(F35:F37)</f>
        <v>210000</v>
      </c>
      <c r="G34" s="65">
        <f t="shared" si="8"/>
        <v>0</v>
      </c>
      <c r="H34" s="58"/>
      <c r="I34" s="58"/>
      <c r="J34" s="58"/>
      <c r="K34" s="63"/>
    </row>
    <row r="35" spans="1:11" x14ac:dyDescent="0.35">
      <c r="A35" s="150"/>
      <c r="B35" s="60" t="s">
        <v>47</v>
      </c>
      <c r="C35" s="61">
        <v>200000</v>
      </c>
      <c r="D35" s="61">
        <v>200000</v>
      </c>
      <c r="E35" s="52">
        <v>0</v>
      </c>
      <c r="F35" s="51">
        <f t="shared" si="4"/>
        <v>200000</v>
      </c>
      <c r="G35" s="80">
        <v>0</v>
      </c>
      <c r="H35" s="53">
        <f t="shared" si="1"/>
        <v>0</v>
      </c>
      <c r="I35" s="54">
        <f t="shared" si="2"/>
        <v>100</v>
      </c>
      <c r="J35" s="66" t="e">
        <f t="shared" si="2"/>
        <v>#DIV/0!</v>
      </c>
      <c r="K35" s="55">
        <f>(D35*100)/$D$65</f>
        <v>0.31262609407145669</v>
      </c>
    </row>
    <row r="36" spans="1:11" x14ac:dyDescent="0.35">
      <c r="A36" s="150"/>
      <c r="B36" s="3" t="s">
        <v>49</v>
      </c>
      <c r="C36" s="4">
        <v>10000</v>
      </c>
      <c r="D36" s="4">
        <v>10000</v>
      </c>
      <c r="E36" s="13">
        <v>0</v>
      </c>
      <c r="F36" s="5">
        <f t="shared" si="4"/>
        <v>10000</v>
      </c>
      <c r="G36" s="8">
        <v>0</v>
      </c>
      <c r="H36" s="9">
        <f t="shared" si="1"/>
        <v>0</v>
      </c>
      <c r="I36" s="6">
        <f t="shared" si="2"/>
        <v>100</v>
      </c>
      <c r="J36" s="11" t="e">
        <f t="shared" si="2"/>
        <v>#DIV/0!</v>
      </c>
      <c r="K36" s="17">
        <f>(D36*100)/$D$65</f>
        <v>1.5631304703572834E-2</v>
      </c>
    </row>
    <row r="37" spans="1:11" ht="15" thickBot="1" x14ac:dyDescent="0.4">
      <c r="A37" s="151"/>
      <c r="B37" s="27" t="s">
        <v>42</v>
      </c>
      <c r="C37" s="18">
        <v>0</v>
      </c>
      <c r="D37" s="25">
        <v>0</v>
      </c>
      <c r="E37" s="21">
        <v>0</v>
      </c>
      <c r="F37" s="35">
        <f>SUM(D37-E37)</f>
        <v>0</v>
      </c>
      <c r="G37" s="36">
        <v>0</v>
      </c>
      <c r="H37" s="33" t="e">
        <f t="shared" si="1"/>
        <v>#DIV/0!</v>
      </c>
      <c r="I37" s="22" t="e">
        <f t="shared" si="2"/>
        <v>#DIV/0!</v>
      </c>
      <c r="J37" s="34" t="e">
        <f t="shared" si="2"/>
        <v>#DIV/0!</v>
      </c>
      <c r="K37" s="23">
        <f>(D37*100)/$D$65</f>
        <v>0</v>
      </c>
    </row>
    <row r="38" spans="1:11" ht="15" thickBot="1" x14ac:dyDescent="0.4">
      <c r="A38" s="144">
        <v>121</v>
      </c>
      <c r="B38" s="56" t="s">
        <v>10</v>
      </c>
      <c r="C38" s="82">
        <f>SUM(C39:C40)</f>
        <v>100000</v>
      </c>
      <c r="D38" s="57">
        <f>SUM(D39:D40)</f>
        <v>100000</v>
      </c>
      <c r="E38" s="57">
        <f>SUM(E39:E40)</f>
        <v>6</v>
      </c>
      <c r="F38" s="57">
        <f t="shared" ref="F38:G38" si="9">SUM(F39:F40)</f>
        <v>99994</v>
      </c>
      <c r="G38" s="65">
        <f t="shared" si="9"/>
        <v>0</v>
      </c>
      <c r="H38" s="58"/>
      <c r="I38" s="58"/>
      <c r="J38" s="58"/>
      <c r="K38" s="63"/>
    </row>
    <row r="39" spans="1:11" x14ac:dyDescent="0.35">
      <c r="A39" s="145"/>
      <c r="B39" s="60" t="s">
        <v>47</v>
      </c>
      <c r="C39" s="61">
        <v>50000</v>
      </c>
      <c r="D39" s="61">
        <v>50000</v>
      </c>
      <c r="E39" s="81">
        <v>0</v>
      </c>
      <c r="F39" s="51">
        <f t="shared" si="4"/>
        <v>50000</v>
      </c>
      <c r="G39" s="80">
        <v>0</v>
      </c>
      <c r="H39" s="53">
        <f t="shared" si="1"/>
        <v>0</v>
      </c>
      <c r="I39" s="54">
        <f t="shared" si="2"/>
        <v>100</v>
      </c>
      <c r="J39" s="66" t="e">
        <f t="shared" si="2"/>
        <v>#DIV/0!</v>
      </c>
      <c r="K39" s="55">
        <f>(D39*100)/$D$65</f>
        <v>7.8156523517864174E-2</v>
      </c>
    </row>
    <row r="40" spans="1:11" ht="15" thickBot="1" x14ac:dyDescent="0.4">
      <c r="A40" s="146"/>
      <c r="B40" s="27" t="s">
        <v>49</v>
      </c>
      <c r="C40" s="18">
        <v>50000</v>
      </c>
      <c r="D40" s="18">
        <v>50000</v>
      </c>
      <c r="E40" s="20">
        <v>6</v>
      </c>
      <c r="F40" s="20">
        <f t="shared" si="4"/>
        <v>49994</v>
      </c>
      <c r="G40" s="36">
        <v>0</v>
      </c>
      <c r="H40" s="22">
        <f t="shared" si="1"/>
        <v>1.2E-2</v>
      </c>
      <c r="I40" s="22">
        <f t="shared" si="2"/>
        <v>99.988</v>
      </c>
      <c r="J40" s="34">
        <f t="shared" si="2"/>
        <v>0</v>
      </c>
      <c r="K40" s="23">
        <f>(D40*100)/$D$65</f>
        <v>7.8156523517864174E-2</v>
      </c>
    </row>
    <row r="41" spans="1:11" ht="15" thickBot="1" x14ac:dyDescent="0.4">
      <c r="A41" s="144">
        <v>669</v>
      </c>
      <c r="B41" s="56" t="s">
        <v>11</v>
      </c>
      <c r="C41" s="82">
        <f>SUM(C42:C43)</f>
        <v>150000</v>
      </c>
      <c r="D41" s="57">
        <f>SUM(D42:D43)</f>
        <v>150000</v>
      </c>
      <c r="E41" s="57">
        <f>SUM(E42:E43)</f>
        <v>5</v>
      </c>
      <c r="F41" s="57">
        <f t="shared" ref="F41:G41" si="10">SUM(F42:F43)</f>
        <v>149995</v>
      </c>
      <c r="G41" s="65">
        <f t="shared" si="10"/>
        <v>0</v>
      </c>
      <c r="H41" s="58"/>
      <c r="I41" s="58"/>
      <c r="J41" s="58"/>
      <c r="K41" s="63"/>
    </row>
    <row r="42" spans="1:11" x14ac:dyDescent="0.35">
      <c r="A42" s="145"/>
      <c r="B42" s="60" t="s">
        <v>47</v>
      </c>
      <c r="C42" s="61">
        <v>100000</v>
      </c>
      <c r="D42" s="61">
        <v>100000</v>
      </c>
      <c r="E42" s="81">
        <v>0</v>
      </c>
      <c r="F42" s="51">
        <f t="shared" si="4"/>
        <v>100000</v>
      </c>
      <c r="G42" s="80">
        <v>0</v>
      </c>
      <c r="H42" s="53">
        <f t="shared" si="1"/>
        <v>0</v>
      </c>
      <c r="I42" s="54">
        <f t="shared" si="2"/>
        <v>100</v>
      </c>
      <c r="J42" s="66" t="e">
        <f t="shared" si="2"/>
        <v>#DIV/0!</v>
      </c>
      <c r="K42" s="55">
        <f>(D42*100)/$D$65</f>
        <v>0.15631304703572835</v>
      </c>
    </row>
    <row r="43" spans="1:11" ht="15" thickBot="1" x14ac:dyDescent="0.4">
      <c r="A43" s="146"/>
      <c r="B43" s="27" t="s">
        <v>48</v>
      </c>
      <c r="C43" s="18">
        <v>50000</v>
      </c>
      <c r="D43" s="18">
        <v>50000</v>
      </c>
      <c r="E43" s="20">
        <v>5</v>
      </c>
      <c r="F43" s="20">
        <f t="shared" si="4"/>
        <v>49995</v>
      </c>
      <c r="G43" s="36">
        <v>0</v>
      </c>
      <c r="H43" s="22">
        <f t="shared" si="1"/>
        <v>0.01</v>
      </c>
      <c r="I43" s="22">
        <f t="shared" si="2"/>
        <v>99.99</v>
      </c>
      <c r="J43" s="34">
        <f t="shared" si="2"/>
        <v>0</v>
      </c>
      <c r="K43" s="23">
        <f>(D43*100)/$D$65</f>
        <v>7.8156523517864174E-2</v>
      </c>
    </row>
    <row r="44" spans="1:11" ht="15" thickBot="1" x14ac:dyDescent="0.4">
      <c r="A44" s="144">
        <v>86</v>
      </c>
      <c r="B44" s="56" t="s">
        <v>12</v>
      </c>
      <c r="C44" s="65">
        <f>SUM(C45:C47)</f>
        <v>750000</v>
      </c>
      <c r="D44" s="83">
        <f>SUM(D45:D47)</f>
        <v>750000</v>
      </c>
      <c r="E44" s="57">
        <f>SUM(E45:E47)</f>
        <v>8000</v>
      </c>
      <c r="F44" s="57">
        <f t="shared" ref="F44:G44" si="11">SUM(F45:F47)</f>
        <v>742000</v>
      </c>
      <c r="G44" s="65">
        <f t="shared" si="11"/>
        <v>0</v>
      </c>
      <c r="H44" s="58"/>
      <c r="I44" s="58"/>
      <c r="J44" s="58"/>
      <c r="K44" s="63"/>
    </row>
    <row r="45" spans="1:11" x14ac:dyDescent="0.35">
      <c r="A45" s="145"/>
      <c r="B45" s="60" t="s">
        <v>47</v>
      </c>
      <c r="C45" s="61">
        <v>600000</v>
      </c>
      <c r="D45" s="61">
        <v>600000</v>
      </c>
      <c r="E45" s="81">
        <v>0</v>
      </c>
      <c r="F45" s="51">
        <f t="shared" si="4"/>
        <v>600000</v>
      </c>
      <c r="G45" s="81">
        <v>0</v>
      </c>
      <c r="H45" s="53">
        <f t="shared" si="1"/>
        <v>0</v>
      </c>
      <c r="I45" s="54">
        <f t="shared" si="2"/>
        <v>100</v>
      </c>
      <c r="J45" s="66" t="e">
        <f t="shared" si="2"/>
        <v>#DIV/0!</v>
      </c>
      <c r="K45" s="55">
        <f>(D45*100)/$D$65</f>
        <v>0.93787828221436997</v>
      </c>
    </row>
    <row r="46" spans="1:11" x14ac:dyDescent="0.35">
      <c r="A46" s="145"/>
      <c r="B46" s="3" t="s">
        <v>42</v>
      </c>
      <c r="C46" s="12">
        <v>0</v>
      </c>
      <c r="D46" s="12">
        <v>0</v>
      </c>
      <c r="E46" s="10">
        <v>0</v>
      </c>
      <c r="F46" s="10">
        <f t="shared" si="4"/>
        <v>0</v>
      </c>
      <c r="G46" s="10">
        <v>0</v>
      </c>
      <c r="H46" s="6" t="e">
        <f t="shared" si="1"/>
        <v>#DIV/0!</v>
      </c>
      <c r="I46" s="6" t="e">
        <f t="shared" si="2"/>
        <v>#DIV/0!</v>
      </c>
      <c r="J46" s="11" t="e">
        <f t="shared" si="2"/>
        <v>#DIV/0!</v>
      </c>
      <c r="K46" s="17">
        <f>(D46*100)/$D$65</f>
        <v>0</v>
      </c>
    </row>
    <row r="47" spans="1:11" ht="15" thickBot="1" x14ac:dyDescent="0.4">
      <c r="A47" s="146"/>
      <c r="B47" s="27" t="s">
        <v>48</v>
      </c>
      <c r="C47" s="18">
        <v>150000</v>
      </c>
      <c r="D47" s="18">
        <v>150000</v>
      </c>
      <c r="E47" s="20">
        <v>8000</v>
      </c>
      <c r="F47" s="20">
        <f t="shared" si="4"/>
        <v>142000</v>
      </c>
      <c r="G47" s="35">
        <v>0</v>
      </c>
      <c r="H47" s="22">
        <f t="shared" si="1"/>
        <v>5.3333333333333339</v>
      </c>
      <c r="I47" s="22">
        <f t="shared" si="2"/>
        <v>94.666666666666671</v>
      </c>
      <c r="J47" s="34">
        <f t="shared" si="2"/>
        <v>0</v>
      </c>
      <c r="K47" s="23">
        <f>(D47*100)/$D$65</f>
        <v>0.23446957055359249</v>
      </c>
    </row>
    <row r="48" spans="1:11" ht="15" thickBot="1" x14ac:dyDescent="0.4">
      <c r="A48" s="144">
        <v>85</v>
      </c>
      <c r="B48" s="56" t="s">
        <v>13</v>
      </c>
      <c r="C48" s="62">
        <f>SUM(C49:C51)</f>
        <v>1534611</v>
      </c>
      <c r="D48" s="57">
        <f>SUM(D49:D51)</f>
        <v>1534611</v>
      </c>
      <c r="E48" s="57">
        <f>SUM(E49:E51)</f>
        <v>75969.62</v>
      </c>
      <c r="F48" s="57">
        <f t="shared" ref="F48:G48" si="12">SUM(F49:F51)</f>
        <v>1458641.38</v>
      </c>
      <c r="G48" s="57">
        <f t="shared" si="12"/>
        <v>75933.240000000005</v>
      </c>
      <c r="H48" s="58"/>
      <c r="I48" s="58"/>
      <c r="J48" s="58"/>
      <c r="K48" s="63"/>
    </row>
    <row r="49" spans="1:11" x14ac:dyDescent="0.35">
      <c r="A49" s="145"/>
      <c r="B49" s="60" t="s">
        <v>47</v>
      </c>
      <c r="C49" s="61">
        <v>1050000</v>
      </c>
      <c r="D49" s="61">
        <v>1050000</v>
      </c>
      <c r="E49" s="52">
        <v>0</v>
      </c>
      <c r="F49" s="51">
        <f t="shared" si="4"/>
        <v>1050000</v>
      </c>
      <c r="G49" s="52">
        <v>0</v>
      </c>
      <c r="H49" s="53">
        <f t="shared" si="1"/>
        <v>0</v>
      </c>
      <c r="I49" s="54">
        <f t="shared" si="2"/>
        <v>100</v>
      </c>
      <c r="J49" s="66" t="e">
        <f t="shared" si="2"/>
        <v>#DIV/0!</v>
      </c>
      <c r="K49" s="55">
        <f>(D49*100)/$D$65</f>
        <v>1.6412869938751475</v>
      </c>
    </row>
    <row r="50" spans="1:11" x14ac:dyDescent="0.35">
      <c r="A50" s="145"/>
      <c r="B50" s="3" t="s">
        <v>42</v>
      </c>
      <c r="C50" s="4">
        <v>0</v>
      </c>
      <c r="D50" s="4">
        <v>0</v>
      </c>
      <c r="E50" s="13">
        <v>0</v>
      </c>
      <c r="F50" s="5">
        <f t="shared" si="4"/>
        <v>0</v>
      </c>
      <c r="G50" s="13">
        <v>0</v>
      </c>
      <c r="H50" s="9" t="e">
        <f t="shared" si="1"/>
        <v>#DIV/0!</v>
      </c>
      <c r="I50" s="6" t="e">
        <f t="shared" si="2"/>
        <v>#DIV/0!</v>
      </c>
      <c r="J50" s="11" t="e">
        <f t="shared" si="2"/>
        <v>#DIV/0!</v>
      </c>
      <c r="K50" s="17">
        <f>(D50*100)/$D$65</f>
        <v>0</v>
      </c>
    </row>
    <row r="51" spans="1:11" ht="15" thickBot="1" x14ac:dyDescent="0.4">
      <c r="A51" s="146"/>
      <c r="B51" s="27" t="s">
        <v>48</v>
      </c>
      <c r="C51" s="18">
        <v>484611</v>
      </c>
      <c r="D51" s="18">
        <v>484611</v>
      </c>
      <c r="E51" s="21">
        <v>75969.62</v>
      </c>
      <c r="F51" s="20">
        <f t="shared" si="4"/>
        <v>408641.38</v>
      </c>
      <c r="G51" s="21">
        <v>75933.240000000005</v>
      </c>
      <c r="H51" s="22">
        <f t="shared" si="1"/>
        <v>15.676412627860284</v>
      </c>
      <c r="I51" s="22">
        <f t="shared" si="2"/>
        <v>84.323587372139713</v>
      </c>
      <c r="J51" s="34">
        <f t="shared" si="2"/>
        <v>99.952112436523976</v>
      </c>
      <c r="K51" s="23">
        <f>(D51*100)/$D$65</f>
        <v>0.75751022037031346</v>
      </c>
    </row>
    <row r="52" spans="1:11" ht="15" thickBot="1" x14ac:dyDescent="0.4">
      <c r="A52" s="149" t="s">
        <v>33</v>
      </c>
      <c r="B52" s="56" t="s">
        <v>14</v>
      </c>
      <c r="C52" s="62">
        <f>SUM(C53:C54)</f>
        <v>100000</v>
      </c>
      <c r="D52" s="65">
        <f>SUM(D53:D54)</f>
        <v>100000</v>
      </c>
      <c r="E52" s="65">
        <f>SUM(E53:E54)</f>
        <v>0</v>
      </c>
      <c r="F52" s="65">
        <f>SUM(F53:F54)</f>
        <v>100000</v>
      </c>
      <c r="G52" s="65">
        <f>SUM(G53:G54)</f>
        <v>0</v>
      </c>
      <c r="H52" s="58"/>
      <c r="I52" s="58"/>
      <c r="J52" s="58"/>
      <c r="K52" s="63"/>
    </row>
    <row r="53" spans="1:11" x14ac:dyDescent="0.35">
      <c r="A53" s="150"/>
      <c r="B53" s="60" t="s">
        <v>47</v>
      </c>
      <c r="C53" s="61">
        <v>100000</v>
      </c>
      <c r="D53" s="61">
        <v>100000</v>
      </c>
      <c r="E53" s="81">
        <v>0</v>
      </c>
      <c r="F53" s="81">
        <f t="shared" si="4"/>
        <v>100000</v>
      </c>
      <c r="G53" s="81">
        <v>0</v>
      </c>
      <c r="H53" s="53">
        <f t="shared" si="1"/>
        <v>0</v>
      </c>
      <c r="I53" s="54">
        <f t="shared" si="2"/>
        <v>100</v>
      </c>
      <c r="J53" s="66" t="e">
        <f t="shared" si="2"/>
        <v>#DIV/0!</v>
      </c>
      <c r="K53" s="55">
        <f>(D53*100)/$D$65</f>
        <v>0.15631304703572835</v>
      </c>
    </row>
    <row r="54" spans="1:11" ht="15" thickBot="1" x14ac:dyDescent="0.4">
      <c r="A54" s="151"/>
      <c r="B54" s="27" t="s">
        <v>48</v>
      </c>
      <c r="C54" s="18">
        <v>0</v>
      </c>
      <c r="D54" s="18">
        <v>0</v>
      </c>
      <c r="E54" s="35">
        <v>0</v>
      </c>
      <c r="F54" s="35">
        <f t="shared" si="4"/>
        <v>0</v>
      </c>
      <c r="G54" s="35">
        <v>0</v>
      </c>
      <c r="H54" s="33" t="e">
        <f t="shared" si="1"/>
        <v>#DIV/0!</v>
      </c>
      <c r="I54" s="22" t="e">
        <f t="shared" si="2"/>
        <v>#DIV/0!</v>
      </c>
      <c r="J54" s="34" t="e">
        <f t="shared" si="2"/>
        <v>#DIV/0!</v>
      </c>
      <c r="K54" s="23">
        <f>(D54*100)/$D$65</f>
        <v>0</v>
      </c>
    </row>
    <row r="55" spans="1:11" ht="15" thickBot="1" x14ac:dyDescent="0.4">
      <c r="A55" s="144">
        <v>123</v>
      </c>
      <c r="B55" s="56" t="s">
        <v>15</v>
      </c>
      <c r="C55" s="57">
        <f>SUM(C56:C58)</f>
        <v>150000</v>
      </c>
      <c r="D55" s="57">
        <f>SUM(D56:D58)</f>
        <v>339431.35</v>
      </c>
      <c r="E55" s="65">
        <f>SUM(E56:E58)</f>
        <v>239431.35</v>
      </c>
      <c r="F55" s="65">
        <f>SUM(F56:F58)</f>
        <v>100000</v>
      </c>
      <c r="G55" s="65">
        <f>SUM(G56:G58)</f>
        <v>0</v>
      </c>
      <c r="H55" s="58"/>
      <c r="I55" s="58"/>
      <c r="J55" s="58"/>
      <c r="K55" s="63"/>
    </row>
    <row r="56" spans="1:11" x14ac:dyDescent="0.35">
      <c r="A56" s="145"/>
      <c r="B56" s="60" t="s">
        <v>47</v>
      </c>
      <c r="C56" s="61">
        <v>100000</v>
      </c>
      <c r="D56" s="61">
        <v>100000</v>
      </c>
      <c r="E56" s="81">
        <v>0</v>
      </c>
      <c r="F56" s="81">
        <f t="shared" si="4"/>
        <v>100000</v>
      </c>
      <c r="G56" s="84">
        <v>0</v>
      </c>
      <c r="H56" s="53">
        <f t="shared" si="1"/>
        <v>0</v>
      </c>
      <c r="I56" s="54">
        <f t="shared" si="2"/>
        <v>100</v>
      </c>
      <c r="J56" s="66" t="e">
        <f t="shared" si="2"/>
        <v>#DIV/0!</v>
      </c>
      <c r="K56" s="55">
        <f>(D56*100)/$D$65</f>
        <v>0.15631304703572835</v>
      </c>
    </row>
    <row r="57" spans="1:11" x14ac:dyDescent="0.35">
      <c r="A57" s="145"/>
      <c r="B57" s="157" t="s">
        <v>42</v>
      </c>
      <c r="C57" s="158">
        <v>0</v>
      </c>
      <c r="D57" s="158">
        <v>189431.35</v>
      </c>
      <c r="E57" s="159">
        <v>189431.35</v>
      </c>
      <c r="F57" s="81">
        <f t="shared" si="4"/>
        <v>0</v>
      </c>
      <c r="G57" s="160">
        <v>0</v>
      </c>
      <c r="H57" s="53">
        <f t="shared" si="1"/>
        <v>100</v>
      </c>
      <c r="I57" s="54">
        <f t="shared" si="2"/>
        <v>0</v>
      </c>
      <c r="J57" s="66">
        <f t="shared" si="2"/>
        <v>0</v>
      </c>
      <c r="K57" s="55">
        <f>(D57*100)/$D$65</f>
        <v>0.29610591522591517</v>
      </c>
    </row>
    <row r="58" spans="1:11" ht="15" thickBot="1" x14ac:dyDescent="0.4">
      <c r="A58" s="146"/>
      <c r="B58" s="27" t="s">
        <v>48</v>
      </c>
      <c r="C58" s="18">
        <v>50000</v>
      </c>
      <c r="D58" s="18">
        <v>50000</v>
      </c>
      <c r="E58" s="35">
        <v>50000</v>
      </c>
      <c r="F58" s="35">
        <f t="shared" si="4"/>
        <v>0</v>
      </c>
      <c r="G58" s="19">
        <v>0</v>
      </c>
      <c r="H58" s="22">
        <f t="shared" si="1"/>
        <v>100</v>
      </c>
      <c r="I58" s="22">
        <f t="shared" si="2"/>
        <v>0</v>
      </c>
      <c r="J58" s="34">
        <f t="shared" si="2"/>
        <v>0</v>
      </c>
      <c r="K58" s="23">
        <f>(D58*100)/$D$65</f>
        <v>7.8156523517864174E-2</v>
      </c>
    </row>
    <row r="59" spans="1:11" ht="15" thickBot="1" x14ac:dyDescent="0.4">
      <c r="A59" s="144">
        <v>117</v>
      </c>
      <c r="B59" s="56" t="s">
        <v>16</v>
      </c>
      <c r="C59" s="57">
        <f>SUM(C60:C61)</f>
        <v>2500000</v>
      </c>
      <c r="D59" s="65">
        <f>SUM(D60:D61)</f>
        <v>2500000</v>
      </c>
      <c r="E59" s="65">
        <f>SUM(E60:E61)</f>
        <v>0</v>
      </c>
      <c r="F59" s="65">
        <f t="shared" ref="F59:G59" si="13">SUM(F60:F61)</f>
        <v>2500000</v>
      </c>
      <c r="G59" s="65">
        <f t="shared" si="13"/>
        <v>0</v>
      </c>
      <c r="H59" s="58"/>
      <c r="I59" s="58"/>
      <c r="J59" s="58"/>
      <c r="K59" s="63"/>
    </row>
    <row r="60" spans="1:11" x14ac:dyDescent="0.35">
      <c r="A60" s="145"/>
      <c r="B60" s="48" t="s">
        <v>42</v>
      </c>
      <c r="C60" s="85">
        <v>0</v>
      </c>
      <c r="D60" s="49">
        <v>0</v>
      </c>
      <c r="E60" s="86">
        <v>0</v>
      </c>
      <c r="F60" s="81">
        <f t="shared" si="4"/>
        <v>0</v>
      </c>
      <c r="G60" s="86">
        <v>0</v>
      </c>
      <c r="H60" s="54" t="e">
        <f t="shared" si="1"/>
        <v>#DIV/0!</v>
      </c>
      <c r="I60" s="54" t="e">
        <f t="shared" si="2"/>
        <v>#DIV/0!</v>
      </c>
      <c r="J60" s="66" t="e">
        <f t="shared" si="2"/>
        <v>#DIV/0!</v>
      </c>
      <c r="K60" s="55">
        <f>(D60*100)/$D$65</f>
        <v>0</v>
      </c>
    </row>
    <row r="61" spans="1:11" ht="15" thickBot="1" x14ac:dyDescent="0.4">
      <c r="A61" s="146"/>
      <c r="B61" s="37" t="s">
        <v>47</v>
      </c>
      <c r="C61" s="18">
        <v>2500000</v>
      </c>
      <c r="D61" s="18">
        <v>2500000</v>
      </c>
      <c r="E61" s="35">
        <v>0</v>
      </c>
      <c r="F61" s="20">
        <f t="shared" si="4"/>
        <v>2500000</v>
      </c>
      <c r="G61" s="35">
        <v>0</v>
      </c>
      <c r="H61" s="33">
        <f t="shared" si="1"/>
        <v>0</v>
      </c>
      <c r="I61" s="38">
        <f t="shared" si="2"/>
        <v>100</v>
      </c>
      <c r="J61" s="34" t="e">
        <f t="shared" si="2"/>
        <v>#DIV/0!</v>
      </c>
      <c r="K61" s="23">
        <f>(D61*100)/$D$65</f>
        <v>3.9078261758932085</v>
      </c>
    </row>
    <row r="62" spans="1:11" ht="15" thickBot="1" x14ac:dyDescent="0.4">
      <c r="A62" s="144">
        <v>750</v>
      </c>
      <c r="B62" s="56" t="s">
        <v>34</v>
      </c>
      <c r="C62" s="82">
        <f>SUM(C63:C64)</f>
        <v>300000</v>
      </c>
      <c r="D62" s="83">
        <f>SUM(D63:D64)</f>
        <v>300000</v>
      </c>
      <c r="E62" s="57">
        <f>SUM(E63:E64)</f>
        <v>12601.43</v>
      </c>
      <c r="F62" s="57">
        <f t="shared" ref="F62:G62" si="14">SUM(F63:F64)</f>
        <v>287398.57</v>
      </c>
      <c r="G62" s="65">
        <f t="shared" si="14"/>
        <v>1330</v>
      </c>
      <c r="H62" s="90"/>
      <c r="I62" s="90"/>
      <c r="J62" s="91"/>
      <c r="K62" s="63"/>
    </row>
    <row r="63" spans="1:11" x14ac:dyDescent="0.35">
      <c r="A63" s="145"/>
      <c r="B63" s="87" t="s">
        <v>51</v>
      </c>
      <c r="C63" s="88">
        <v>100000</v>
      </c>
      <c r="D63" s="88">
        <v>100000</v>
      </c>
      <c r="E63" s="89">
        <v>12601.43</v>
      </c>
      <c r="F63" s="51">
        <f t="shared" si="4"/>
        <v>87398.57</v>
      </c>
      <c r="G63" s="52">
        <v>1330</v>
      </c>
      <c r="H63" s="54">
        <f t="shared" si="1"/>
        <v>12.601429999999999</v>
      </c>
      <c r="I63" s="54">
        <f t="shared" si="2"/>
        <v>87.398570000000007</v>
      </c>
      <c r="J63" s="66">
        <f t="shared" si="2"/>
        <v>10.554357719719111</v>
      </c>
      <c r="K63" s="55">
        <f>(D63*100)/$D$65</f>
        <v>0.15631304703572835</v>
      </c>
    </row>
    <row r="64" spans="1:11" ht="15" thickBot="1" x14ac:dyDescent="0.4">
      <c r="A64" s="146"/>
      <c r="B64" s="27" t="s">
        <v>47</v>
      </c>
      <c r="C64" s="18">
        <v>200000</v>
      </c>
      <c r="D64" s="18">
        <v>200000</v>
      </c>
      <c r="E64" s="35">
        <v>0</v>
      </c>
      <c r="F64" s="20">
        <f t="shared" si="4"/>
        <v>200000</v>
      </c>
      <c r="G64" s="36">
        <v>0</v>
      </c>
      <c r="H64" s="33">
        <f t="shared" si="1"/>
        <v>0</v>
      </c>
      <c r="I64" s="22">
        <f t="shared" si="2"/>
        <v>100</v>
      </c>
      <c r="J64" s="34" t="e">
        <f t="shared" si="2"/>
        <v>#DIV/0!</v>
      </c>
      <c r="K64" s="23">
        <f>SUM(D64/D65)*100</f>
        <v>0.31262609407145664</v>
      </c>
    </row>
    <row r="65" spans="1:11" ht="15" thickBot="1" x14ac:dyDescent="0.4">
      <c r="A65" s="39" t="s">
        <v>35</v>
      </c>
      <c r="B65" s="40" t="s">
        <v>20</v>
      </c>
      <c r="C65" s="41">
        <f>SUM(C9+C12,C15,C18,C22,C26,C30,C32,C34,C38,C41,C44,C48,C52,C55,C59+C62)</f>
        <v>63784755</v>
      </c>
      <c r="D65" s="41">
        <f>SUM(D9+D12,D15,D18,D22,D26,D30,D32,D34,D38,D41,D44,D48,D52,D55,D59+D62)</f>
        <v>63974186.350000001</v>
      </c>
      <c r="E65" s="41">
        <f>SUM(E9+E12,E15,E18,E22,E26,E30,E32,E34,E38,E41,E44,E48,E52,E55,E59+E62)</f>
        <v>30223007.910000004</v>
      </c>
      <c r="F65" s="41">
        <f>SUM(F9+F12,F15,F18,F22,F26,F30,F32,F34,F38,F41,F44,F48,F52,F55,F59+F62)</f>
        <v>33751178.439999998</v>
      </c>
      <c r="G65" s="41">
        <f>SUM(G9+G12,G15,G18,G22,G26,G30,G32,G34,G38,G41,G44,G48,G52,G55,G59+G62)</f>
        <v>10187843.520000001</v>
      </c>
      <c r="H65" s="42">
        <f t="shared" si="1"/>
        <v>47.242504569970201</v>
      </c>
      <c r="I65" s="42">
        <f t="shared" si="2"/>
        <v>52.757495430029799</v>
      </c>
      <c r="J65" s="42">
        <f t="shared" si="2"/>
        <v>33.708900021923725</v>
      </c>
      <c r="K65" s="43">
        <f>SUM(K9:K64)</f>
        <v>99.999999999999957</v>
      </c>
    </row>
    <row r="66" spans="1:11" x14ac:dyDescent="0.35">
      <c r="A66" s="7"/>
      <c r="B66" s="16" t="s">
        <v>66</v>
      </c>
      <c r="C66" s="7"/>
    </row>
    <row r="67" spans="1:11" x14ac:dyDescent="0.35">
      <c r="A67" s="7"/>
      <c r="B67" s="16" t="s">
        <v>37</v>
      </c>
      <c r="C67" s="7"/>
      <c r="E67" t="s">
        <v>36</v>
      </c>
    </row>
    <row r="68" spans="1:11" x14ac:dyDescent="0.35">
      <c r="A68" s="45"/>
      <c r="B68" s="46" t="s">
        <v>40</v>
      </c>
      <c r="C68" s="45"/>
      <c r="D68" s="45"/>
      <c r="E68" s="45"/>
      <c r="F68" s="45"/>
      <c r="G68" s="45"/>
      <c r="H68" s="45"/>
      <c r="I68" s="45"/>
      <c r="J68" s="45"/>
      <c r="K68" s="45"/>
    </row>
  </sheetData>
  <mergeCells count="29">
    <mergeCell ref="A32:A33"/>
    <mergeCell ref="A34:A37"/>
    <mergeCell ref="A38:A40"/>
    <mergeCell ref="A41:A43"/>
    <mergeCell ref="A44:A47"/>
    <mergeCell ref="A1:K1"/>
    <mergeCell ref="A2:K2"/>
    <mergeCell ref="A3:K3"/>
    <mergeCell ref="A4:K4"/>
    <mergeCell ref="A6:A8"/>
    <mergeCell ref="B6:B8"/>
    <mergeCell ref="C6:G6"/>
    <mergeCell ref="H6:K6"/>
    <mergeCell ref="C7:D7"/>
    <mergeCell ref="E7:E8"/>
    <mergeCell ref="F7:F8"/>
    <mergeCell ref="G7:G8"/>
    <mergeCell ref="A9:A11"/>
    <mergeCell ref="A12:A14"/>
    <mergeCell ref="A15:A17"/>
    <mergeCell ref="A18:A21"/>
    <mergeCell ref="A22:A25"/>
    <mergeCell ref="A26:A29"/>
    <mergeCell ref="A30:A31"/>
    <mergeCell ref="A48:A51"/>
    <mergeCell ref="A52:A54"/>
    <mergeCell ref="A55:A58"/>
    <mergeCell ref="A59:A61"/>
    <mergeCell ref="A62:A64"/>
  </mergeCells>
  <pageMargins left="0.51181102362204722" right="0.51181102362204722" top="0.78740157480314965" bottom="0.78740157480314965" header="0.31496062992125984" footer="0.31496062992125984"/>
  <pageSetup paperSize="9" scale="8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6"/>
  <sheetViews>
    <sheetView workbookViewId="0">
      <selection activeCell="F14" sqref="F14"/>
    </sheetView>
  </sheetViews>
  <sheetFormatPr defaultRowHeight="14.5" x14ac:dyDescent="0.35"/>
  <cols>
    <col min="2" max="2" width="37.08984375" customWidth="1"/>
    <col min="3" max="3" width="13.81640625" bestFit="1" customWidth="1"/>
    <col min="4" max="4" width="16.81640625" customWidth="1"/>
    <col min="5" max="6" width="13.81640625" bestFit="1" customWidth="1"/>
    <col min="7" max="7" width="13.54296875" bestFit="1" customWidth="1"/>
  </cols>
  <sheetData>
    <row r="1" spans="1:11" x14ac:dyDescent="0.35">
      <c r="A1" s="128" t="s">
        <v>22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</row>
    <row r="2" spans="1:11" x14ac:dyDescent="0.35">
      <c r="A2" s="128" t="s">
        <v>38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</row>
    <row r="3" spans="1:11" x14ac:dyDescent="0.35">
      <c r="A3" s="128" t="s">
        <v>39</v>
      </c>
      <c r="B3" s="128"/>
      <c r="C3" s="128"/>
      <c r="D3" s="128"/>
      <c r="E3" s="128"/>
      <c r="F3" s="128"/>
      <c r="G3" s="128"/>
      <c r="H3" s="128"/>
      <c r="I3" s="128"/>
      <c r="J3" s="128"/>
      <c r="K3" s="128"/>
    </row>
    <row r="4" spans="1:11" x14ac:dyDescent="0.35">
      <c r="A4" s="128" t="s">
        <v>53</v>
      </c>
      <c r="B4" s="128"/>
      <c r="C4" s="128"/>
      <c r="D4" s="128"/>
      <c r="E4" s="128"/>
      <c r="F4" s="128"/>
      <c r="G4" s="128"/>
      <c r="H4" s="128"/>
      <c r="I4" s="128"/>
      <c r="J4" s="128"/>
      <c r="K4" s="128"/>
    </row>
    <row r="5" spans="1:11" x14ac:dyDescent="0.35">
      <c r="B5" s="1" t="s">
        <v>57</v>
      </c>
      <c r="F5" s="2"/>
      <c r="G5" s="2"/>
      <c r="K5" s="2" t="s">
        <v>0</v>
      </c>
    </row>
    <row r="6" spans="1:11" x14ac:dyDescent="0.35">
      <c r="A6" s="154"/>
      <c r="B6" s="154"/>
      <c r="C6" s="152"/>
      <c r="D6" s="152"/>
      <c r="E6" s="152"/>
      <c r="F6" s="152"/>
      <c r="G6" s="152"/>
      <c r="H6" s="152"/>
      <c r="I6" s="152"/>
      <c r="J6" s="152"/>
      <c r="K6" s="152"/>
    </row>
    <row r="7" spans="1:11" x14ac:dyDescent="0.35">
      <c r="A7" s="154"/>
      <c r="B7" s="154"/>
      <c r="C7" s="152"/>
      <c r="D7" s="152"/>
      <c r="E7" s="152"/>
      <c r="F7" s="152"/>
      <c r="G7" s="152"/>
      <c r="H7" s="96"/>
      <c r="I7" s="96"/>
      <c r="J7" s="96"/>
      <c r="K7" s="96"/>
    </row>
    <row r="8" spans="1:11" x14ac:dyDescent="0.35">
      <c r="A8" s="154"/>
      <c r="B8" s="154"/>
      <c r="C8" s="96"/>
      <c r="D8" s="97"/>
      <c r="E8" s="152"/>
      <c r="F8" s="152"/>
      <c r="G8" s="152"/>
      <c r="H8" s="96"/>
      <c r="I8" s="96"/>
      <c r="J8" s="96"/>
      <c r="K8" s="98"/>
    </row>
    <row r="9" spans="1:11" x14ac:dyDescent="0.35">
      <c r="A9" s="152"/>
      <c r="B9" s="99"/>
      <c r="C9" s="100"/>
      <c r="D9" s="100"/>
      <c r="E9" s="100"/>
      <c r="F9" s="100"/>
      <c r="G9" s="100"/>
      <c r="H9" s="101"/>
      <c r="I9" s="101"/>
      <c r="J9" s="101"/>
      <c r="K9" s="101"/>
    </row>
    <row r="10" spans="1:11" x14ac:dyDescent="0.35">
      <c r="A10" s="152"/>
      <c r="B10" s="102"/>
      <c r="C10" s="103"/>
      <c r="D10" s="103"/>
      <c r="E10" s="104"/>
      <c r="F10" s="92"/>
      <c r="G10" s="105"/>
      <c r="H10" s="106"/>
      <c r="I10" s="107"/>
      <c r="J10" s="107"/>
      <c r="K10" s="108"/>
    </row>
    <row r="11" spans="1:11" x14ac:dyDescent="0.35">
      <c r="A11" s="152"/>
      <c r="B11" s="109"/>
      <c r="C11" s="93"/>
      <c r="D11" s="93"/>
      <c r="E11" s="110"/>
      <c r="F11" s="92"/>
      <c r="G11" s="105"/>
      <c r="H11" s="107"/>
      <c r="I11" s="107"/>
      <c r="J11" s="107"/>
      <c r="K11" s="108"/>
    </row>
    <row r="12" spans="1:11" x14ac:dyDescent="0.35">
      <c r="A12" s="152"/>
      <c r="B12" s="99"/>
      <c r="C12" s="100"/>
      <c r="D12" s="100"/>
      <c r="E12" s="100"/>
      <c r="F12" s="100"/>
      <c r="G12" s="100"/>
      <c r="H12" s="101"/>
      <c r="I12" s="101"/>
      <c r="J12" s="101"/>
      <c r="K12" s="108"/>
    </row>
    <row r="13" spans="1:11" x14ac:dyDescent="0.35">
      <c r="A13" s="152"/>
      <c r="B13" s="109"/>
      <c r="C13" s="93"/>
      <c r="D13" s="93"/>
      <c r="E13" s="105"/>
      <c r="F13" s="92"/>
      <c r="G13" s="105"/>
      <c r="H13" s="107"/>
      <c r="I13" s="107"/>
      <c r="J13" s="107"/>
      <c r="K13" s="108"/>
    </row>
    <row r="14" spans="1:11" x14ac:dyDescent="0.35">
      <c r="A14" s="152"/>
      <c r="B14" s="111"/>
      <c r="C14" s="94"/>
      <c r="D14" s="94"/>
      <c r="E14" s="105"/>
      <c r="F14" s="92"/>
      <c r="G14" s="105"/>
      <c r="H14" s="107"/>
      <c r="I14" s="107"/>
      <c r="J14" s="107"/>
      <c r="K14" s="108"/>
    </row>
    <row r="15" spans="1:11" x14ac:dyDescent="0.35">
      <c r="A15" s="152"/>
      <c r="B15" s="99"/>
      <c r="C15" s="100"/>
      <c r="D15" s="100"/>
      <c r="E15" s="100"/>
      <c r="F15" s="100"/>
      <c r="G15" s="100"/>
      <c r="H15" s="101"/>
      <c r="I15" s="101"/>
      <c r="J15" s="101"/>
      <c r="K15" s="108"/>
    </row>
    <row r="16" spans="1:11" x14ac:dyDescent="0.35">
      <c r="A16" s="152"/>
      <c r="B16" s="109"/>
      <c r="C16" s="93"/>
      <c r="D16" s="93"/>
      <c r="E16" s="105"/>
      <c r="F16" s="92"/>
      <c r="G16" s="105"/>
      <c r="H16" s="107"/>
      <c r="I16" s="107"/>
      <c r="J16" s="107"/>
      <c r="K16" s="108"/>
    </row>
    <row r="17" spans="1:11" x14ac:dyDescent="0.35">
      <c r="A17" s="152"/>
      <c r="B17" s="109"/>
      <c r="C17" s="93"/>
      <c r="D17" s="93"/>
      <c r="E17" s="105"/>
      <c r="F17" s="92"/>
      <c r="G17" s="105"/>
      <c r="H17" s="107"/>
      <c r="I17" s="107"/>
      <c r="J17" s="107"/>
      <c r="K17" s="108"/>
    </row>
    <row r="18" spans="1:11" x14ac:dyDescent="0.35">
      <c r="A18" s="152"/>
      <c r="B18" s="112"/>
      <c r="C18" s="113"/>
      <c r="D18" s="100"/>
      <c r="E18" s="100"/>
      <c r="F18" s="100"/>
      <c r="G18" s="100"/>
      <c r="H18" s="101"/>
      <c r="I18" s="101"/>
      <c r="J18" s="101"/>
      <c r="K18" s="108"/>
    </row>
    <row r="19" spans="1:11" x14ac:dyDescent="0.35">
      <c r="A19" s="152"/>
      <c r="B19" s="109"/>
      <c r="C19" s="93"/>
      <c r="D19" s="93"/>
      <c r="E19" s="105"/>
      <c r="F19" s="92"/>
      <c r="G19" s="105"/>
      <c r="H19" s="107"/>
      <c r="I19" s="107"/>
      <c r="J19" s="107"/>
      <c r="K19" s="108"/>
    </row>
    <row r="20" spans="1:11" x14ac:dyDescent="0.35">
      <c r="A20" s="152"/>
      <c r="B20" s="109"/>
      <c r="C20" s="93"/>
      <c r="D20" s="93"/>
      <c r="E20" s="105"/>
      <c r="F20" s="92"/>
      <c r="G20" s="105"/>
      <c r="H20" s="107"/>
      <c r="I20" s="107"/>
      <c r="J20" s="107"/>
      <c r="K20" s="108"/>
    </row>
    <row r="21" spans="1:11" x14ac:dyDescent="0.35">
      <c r="A21" s="152"/>
      <c r="B21" s="99"/>
      <c r="C21" s="113"/>
      <c r="D21" s="100"/>
      <c r="E21" s="100"/>
      <c r="F21" s="100"/>
      <c r="G21" s="113"/>
      <c r="H21" s="101"/>
      <c r="I21" s="101"/>
      <c r="J21" s="101"/>
      <c r="K21" s="108"/>
    </row>
    <row r="22" spans="1:11" x14ac:dyDescent="0.35">
      <c r="A22" s="152"/>
      <c r="B22" s="109"/>
      <c r="C22" s="93"/>
      <c r="D22" s="93"/>
      <c r="E22" s="105"/>
      <c r="F22" s="92"/>
      <c r="G22" s="105"/>
      <c r="H22" s="107"/>
      <c r="I22" s="107"/>
      <c r="J22" s="105"/>
      <c r="K22" s="108"/>
    </row>
    <row r="23" spans="1:11" x14ac:dyDescent="0.35">
      <c r="A23" s="152"/>
      <c r="B23" s="109"/>
      <c r="C23" s="93"/>
      <c r="D23" s="93"/>
      <c r="E23" s="105"/>
      <c r="F23" s="92"/>
      <c r="G23" s="105"/>
      <c r="H23" s="106"/>
      <c r="I23" s="107"/>
      <c r="J23" s="105"/>
      <c r="K23" s="108"/>
    </row>
    <row r="24" spans="1:11" x14ac:dyDescent="0.35">
      <c r="A24" s="152"/>
      <c r="B24" s="99"/>
      <c r="C24" s="113"/>
      <c r="D24" s="100"/>
      <c r="E24" s="100"/>
      <c r="F24" s="100"/>
      <c r="G24" s="113"/>
      <c r="H24" s="101"/>
      <c r="I24" s="101"/>
      <c r="J24" s="101"/>
      <c r="K24" s="108"/>
    </row>
    <row r="25" spans="1:11" x14ac:dyDescent="0.35">
      <c r="A25" s="152"/>
      <c r="B25" s="109"/>
      <c r="C25" s="93"/>
      <c r="D25" s="93"/>
      <c r="E25" s="105"/>
      <c r="F25" s="92"/>
      <c r="G25" s="105"/>
      <c r="H25" s="106"/>
      <c r="I25" s="107"/>
      <c r="J25" s="105"/>
      <c r="K25" s="108"/>
    </row>
    <row r="26" spans="1:11" x14ac:dyDescent="0.35">
      <c r="A26" s="152"/>
      <c r="B26" s="109"/>
      <c r="C26" s="93"/>
      <c r="D26" s="93"/>
      <c r="E26" s="105"/>
      <c r="F26" s="92"/>
      <c r="G26" s="105"/>
      <c r="H26" s="106"/>
      <c r="I26" s="107"/>
      <c r="J26" s="105"/>
      <c r="K26" s="108"/>
    </row>
    <row r="27" spans="1:11" x14ac:dyDescent="0.35">
      <c r="A27" s="152"/>
      <c r="B27" s="109"/>
      <c r="C27" s="93"/>
      <c r="D27" s="93"/>
      <c r="E27" s="105"/>
      <c r="F27" s="95"/>
      <c r="G27" s="105"/>
      <c r="H27" s="106"/>
      <c r="I27" s="107"/>
      <c r="J27" s="105"/>
      <c r="K27" s="108"/>
    </row>
    <row r="28" spans="1:11" x14ac:dyDescent="0.35">
      <c r="A28" s="152"/>
      <c r="B28" s="99"/>
      <c r="C28" s="100"/>
      <c r="D28" s="100"/>
      <c r="E28" s="100"/>
      <c r="F28" s="114"/>
      <c r="G28" s="100"/>
      <c r="H28" s="101"/>
      <c r="I28" s="101"/>
      <c r="J28" s="101"/>
      <c r="K28" s="108"/>
    </row>
    <row r="29" spans="1:11" x14ac:dyDescent="0.35">
      <c r="A29" s="152"/>
      <c r="B29" s="109"/>
      <c r="C29" s="93"/>
      <c r="D29" s="93"/>
      <c r="E29" s="110"/>
      <c r="F29" s="92"/>
      <c r="G29" s="110"/>
      <c r="H29" s="106"/>
      <c r="I29" s="107"/>
      <c r="J29" s="105"/>
      <c r="K29" s="108"/>
    </row>
    <row r="30" spans="1:11" x14ac:dyDescent="0.35">
      <c r="A30" s="152"/>
      <c r="B30" s="99"/>
      <c r="C30" s="100"/>
      <c r="D30" s="113"/>
      <c r="E30" s="113"/>
      <c r="F30" s="115"/>
      <c r="G30" s="113"/>
      <c r="H30" s="101"/>
      <c r="I30" s="101"/>
      <c r="J30" s="101"/>
      <c r="K30" s="108"/>
    </row>
    <row r="31" spans="1:11" x14ac:dyDescent="0.35">
      <c r="A31" s="152"/>
      <c r="B31" s="102"/>
      <c r="C31" s="100"/>
      <c r="D31" s="104"/>
      <c r="E31" s="104"/>
      <c r="F31" s="115"/>
      <c r="G31" s="104"/>
      <c r="H31" s="106"/>
      <c r="I31" s="107"/>
      <c r="J31" s="105"/>
      <c r="K31" s="108"/>
    </row>
    <row r="32" spans="1:11" x14ac:dyDescent="0.35">
      <c r="A32" s="152"/>
      <c r="B32" s="109"/>
      <c r="C32" s="93"/>
      <c r="D32" s="93"/>
      <c r="E32" s="95"/>
      <c r="F32" s="92"/>
      <c r="G32" s="95"/>
      <c r="H32" s="107"/>
      <c r="I32" s="107"/>
      <c r="J32" s="105"/>
      <c r="K32" s="108"/>
    </row>
    <row r="33" spans="1:11" x14ac:dyDescent="0.35">
      <c r="A33" s="153"/>
      <c r="B33" s="99"/>
      <c r="C33" s="113"/>
      <c r="D33" s="113"/>
      <c r="E33" s="113"/>
      <c r="F33" s="113"/>
      <c r="G33" s="113"/>
      <c r="H33" s="101"/>
      <c r="I33" s="101"/>
      <c r="J33" s="101"/>
      <c r="K33" s="108"/>
    </row>
    <row r="34" spans="1:11" x14ac:dyDescent="0.35">
      <c r="A34" s="153"/>
      <c r="B34" s="109"/>
      <c r="C34" s="93"/>
      <c r="D34" s="93"/>
      <c r="E34" s="105"/>
      <c r="F34" s="92"/>
      <c r="G34" s="95"/>
      <c r="H34" s="106"/>
      <c r="I34" s="107"/>
      <c r="J34" s="105"/>
      <c r="K34" s="108"/>
    </row>
    <row r="35" spans="1:11" x14ac:dyDescent="0.35">
      <c r="A35" s="153"/>
      <c r="B35" s="109"/>
      <c r="C35" s="93"/>
      <c r="D35" s="93"/>
      <c r="E35" s="105"/>
      <c r="F35" s="92"/>
      <c r="G35" s="95"/>
      <c r="H35" s="106"/>
      <c r="I35" s="107"/>
      <c r="J35" s="105"/>
      <c r="K35" s="108"/>
    </row>
    <row r="36" spans="1:11" x14ac:dyDescent="0.35">
      <c r="A36" s="153"/>
      <c r="B36" s="109"/>
      <c r="C36" s="93"/>
      <c r="D36" s="94"/>
      <c r="E36" s="105"/>
      <c r="F36" s="95"/>
      <c r="G36" s="95"/>
      <c r="H36" s="106"/>
      <c r="I36" s="107"/>
      <c r="J36" s="105"/>
      <c r="K36" s="108"/>
    </row>
    <row r="37" spans="1:11" x14ac:dyDescent="0.35">
      <c r="A37" s="152"/>
      <c r="B37" s="99"/>
      <c r="C37" s="113"/>
      <c r="D37" s="100"/>
      <c r="E37" s="100"/>
      <c r="F37" s="100"/>
      <c r="G37" s="113"/>
      <c r="H37" s="101"/>
      <c r="I37" s="101"/>
      <c r="J37" s="101"/>
      <c r="K37" s="108"/>
    </row>
    <row r="38" spans="1:11" x14ac:dyDescent="0.35">
      <c r="A38" s="152"/>
      <c r="B38" s="109"/>
      <c r="C38" s="93"/>
      <c r="D38" s="93"/>
      <c r="E38" s="95"/>
      <c r="F38" s="92"/>
      <c r="G38" s="95"/>
      <c r="H38" s="106"/>
      <c r="I38" s="107"/>
      <c r="J38" s="105"/>
      <c r="K38" s="108"/>
    </row>
    <row r="39" spans="1:11" x14ac:dyDescent="0.35">
      <c r="A39" s="152"/>
      <c r="B39" s="109"/>
      <c r="C39" s="93"/>
      <c r="D39" s="93"/>
      <c r="E39" s="92"/>
      <c r="F39" s="92"/>
      <c r="G39" s="95"/>
      <c r="H39" s="107"/>
      <c r="I39" s="107"/>
      <c r="J39" s="105"/>
      <c r="K39" s="108"/>
    </row>
    <row r="40" spans="1:11" x14ac:dyDescent="0.35">
      <c r="A40" s="152"/>
      <c r="B40" s="99"/>
      <c r="C40" s="113"/>
      <c r="D40" s="100"/>
      <c r="E40" s="100"/>
      <c r="F40" s="100"/>
      <c r="G40" s="113"/>
      <c r="H40" s="101"/>
      <c r="I40" s="101"/>
      <c r="J40" s="101"/>
      <c r="K40" s="108"/>
    </row>
    <row r="41" spans="1:11" x14ac:dyDescent="0.35">
      <c r="A41" s="152"/>
      <c r="B41" s="109"/>
      <c r="C41" s="93"/>
      <c r="D41" s="93"/>
      <c r="E41" s="95"/>
      <c r="F41" s="92"/>
      <c r="G41" s="95"/>
      <c r="H41" s="106"/>
      <c r="I41" s="107"/>
      <c r="J41" s="105"/>
      <c r="K41" s="108"/>
    </row>
    <row r="42" spans="1:11" x14ac:dyDescent="0.35">
      <c r="A42" s="152"/>
      <c r="B42" s="109"/>
      <c r="C42" s="93"/>
      <c r="D42" s="93"/>
      <c r="E42" s="92"/>
      <c r="F42" s="92"/>
      <c r="G42" s="95"/>
      <c r="H42" s="107"/>
      <c r="I42" s="107"/>
      <c r="J42" s="105"/>
      <c r="K42" s="108"/>
    </row>
    <row r="43" spans="1:11" x14ac:dyDescent="0.35">
      <c r="A43" s="152"/>
      <c r="B43" s="99"/>
      <c r="C43" s="113"/>
      <c r="D43" s="100"/>
      <c r="E43" s="100"/>
      <c r="F43" s="100"/>
      <c r="G43" s="113"/>
      <c r="H43" s="101"/>
      <c r="I43" s="101"/>
      <c r="J43" s="101"/>
      <c r="K43" s="108"/>
    </row>
    <row r="44" spans="1:11" x14ac:dyDescent="0.35">
      <c r="A44" s="152"/>
      <c r="B44" s="109"/>
      <c r="C44" s="93"/>
      <c r="D44" s="93"/>
      <c r="E44" s="95"/>
      <c r="F44" s="92"/>
      <c r="G44" s="95"/>
      <c r="H44" s="106"/>
      <c r="I44" s="107"/>
      <c r="J44" s="105"/>
      <c r="K44" s="108"/>
    </row>
    <row r="45" spans="1:11" x14ac:dyDescent="0.35">
      <c r="A45" s="152"/>
      <c r="B45" s="109"/>
      <c r="C45" s="94"/>
      <c r="D45" s="94"/>
      <c r="E45" s="95"/>
      <c r="F45" s="95"/>
      <c r="G45" s="95"/>
      <c r="H45" s="107"/>
      <c r="I45" s="107"/>
      <c r="J45" s="105"/>
      <c r="K45" s="108"/>
    </row>
    <row r="46" spans="1:11" x14ac:dyDescent="0.35">
      <c r="A46" s="152"/>
      <c r="B46" s="109"/>
      <c r="C46" s="93"/>
      <c r="D46" s="93"/>
      <c r="E46" s="92"/>
      <c r="F46" s="92"/>
      <c r="G46" s="95"/>
      <c r="H46" s="107"/>
      <c r="I46" s="107"/>
      <c r="J46" s="105"/>
      <c r="K46" s="108"/>
    </row>
    <row r="47" spans="1:11" x14ac:dyDescent="0.35">
      <c r="A47" s="152"/>
      <c r="B47" s="99"/>
      <c r="C47" s="100"/>
      <c r="D47" s="100"/>
      <c r="E47" s="100"/>
      <c r="F47" s="100"/>
      <c r="G47" s="100"/>
      <c r="H47" s="101"/>
      <c r="I47" s="101"/>
      <c r="J47" s="101"/>
      <c r="K47" s="108"/>
    </row>
    <row r="48" spans="1:11" x14ac:dyDescent="0.35">
      <c r="A48" s="152"/>
      <c r="B48" s="109"/>
      <c r="C48" s="93"/>
      <c r="D48" s="93"/>
      <c r="E48" s="105"/>
      <c r="F48" s="92"/>
      <c r="G48" s="105"/>
      <c r="H48" s="106"/>
      <c r="I48" s="107"/>
      <c r="J48" s="105"/>
      <c r="K48" s="108"/>
    </row>
    <row r="49" spans="1:11" x14ac:dyDescent="0.35">
      <c r="A49" s="152"/>
      <c r="B49" s="109"/>
      <c r="C49" s="93"/>
      <c r="D49" s="93"/>
      <c r="E49" s="105"/>
      <c r="F49" s="92"/>
      <c r="G49" s="105"/>
      <c r="H49" s="106"/>
      <c r="I49" s="107"/>
      <c r="J49" s="105"/>
      <c r="K49" s="108"/>
    </row>
    <row r="50" spans="1:11" x14ac:dyDescent="0.35">
      <c r="A50" s="152"/>
      <c r="B50" s="109"/>
      <c r="C50" s="93"/>
      <c r="D50" s="93"/>
      <c r="E50" s="105"/>
      <c r="F50" s="92"/>
      <c r="G50" s="105"/>
      <c r="H50" s="107"/>
      <c r="I50" s="107"/>
      <c r="J50" s="105"/>
      <c r="K50" s="108"/>
    </row>
    <row r="51" spans="1:11" x14ac:dyDescent="0.35">
      <c r="A51" s="153"/>
      <c r="B51" s="99"/>
      <c r="C51" s="100"/>
      <c r="D51" s="113"/>
      <c r="E51" s="113"/>
      <c r="F51" s="113"/>
      <c r="G51" s="113"/>
      <c r="H51" s="101"/>
      <c r="I51" s="101"/>
      <c r="J51" s="101"/>
      <c r="K51" s="108"/>
    </row>
    <row r="52" spans="1:11" x14ac:dyDescent="0.35">
      <c r="A52" s="153"/>
      <c r="B52" s="109"/>
      <c r="C52" s="93"/>
      <c r="D52" s="93"/>
      <c r="E52" s="95"/>
      <c r="F52" s="95"/>
      <c r="G52" s="95"/>
      <c r="H52" s="106"/>
      <c r="I52" s="107"/>
      <c r="J52" s="105"/>
      <c r="K52" s="108"/>
    </row>
    <row r="53" spans="1:11" x14ac:dyDescent="0.35">
      <c r="A53" s="153"/>
      <c r="B53" s="109"/>
      <c r="C53" s="93"/>
      <c r="D53" s="93"/>
      <c r="E53" s="95"/>
      <c r="F53" s="95"/>
      <c r="G53" s="95"/>
      <c r="H53" s="106"/>
      <c r="I53" s="107"/>
      <c r="J53" s="105"/>
      <c r="K53" s="108"/>
    </row>
    <row r="54" spans="1:11" x14ac:dyDescent="0.35">
      <c r="A54" s="152"/>
      <c r="B54" s="99"/>
      <c r="C54" s="100"/>
      <c r="D54" s="100"/>
      <c r="E54" s="113"/>
      <c r="F54" s="113"/>
      <c r="G54" s="113"/>
      <c r="H54" s="101"/>
      <c r="I54" s="101"/>
      <c r="J54" s="101"/>
      <c r="K54" s="108"/>
    </row>
    <row r="55" spans="1:11" x14ac:dyDescent="0.35">
      <c r="A55" s="152"/>
      <c r="B55" s="109"/>
      <c r="C55" s="93"/>
      <c r="D55" s="93"/>
      <c r="E55" s="95"/>
      <c r="F55" s="95"/>
      <c r="G55" s="110"/>
      <c r="H55" s="106"/>
      <c r="I55" s="107"/>
      <c r="J55" s="105"/>
      <c r="K55" s="108"/>
    </row>
    <row r="56" spans="1:11" x14ac:dyDescent="0.35">
      <c r="A56" s="152"/>
      <c r="B56" s="109"/>
      <c r="C56" s="93"/>
      <c r="D56" s="93"/>
      <c r="E56" s="95"/>
      <c r="F56" s="95"/>
      <c r="G56" s="110"/>
      <c r="H56" s="107"/>
      <c r="I56" s="107"/>
      <c r="J56" s="105"/>
      <c r="K56" s="108"/>
    </row>
    <row r="57" spans="1:11" x14ac:dyDescent="0.35">
      <c r="A57" s="152"/>
      <c r="B57" s="99"/>
      <c r="C57" s="100"/>
      <c r="D57" s="113"/>
      <c r="E57" s="113"/>
      <c r="F57" s="113"/>
      <c r="G57" s="113"/>
      <c r="H57" s="101"/>
      <c r="I57" s="101"/>
      <c r="J57" s="101"/>
      <c r="K57" s="108"/>
    </row>
    <row r="58" spans="1:11" x14ac:dyDescent="0.35">
      <c r="A58" s="152"/>
      <c r="B58" s="102"/>
      <c r="C58" s="100"/>
      <c r="D58" s="103"/>
      <c r="E58" s="116"/>
      <c r="F58" s="95"/>
      <c r="G58" s="116"/>
      <c r="H58" s="107"/>
      <c r="I58" s="107"/>
      <c r="J58" s="105"/>
      <c r="K58" s="108"/>
    </row>
    <row r="59" spans="1:11" x14ac:dyDescent="0.35">
      <c r="A59" s="152"/>
      <c r="B59" s="109"/>
      <c r="C59" s="93"/>
      <c r="D59" s="93"/>
      <c r="E59" s="95"/>
      <c r="F59" s="92"/>
      <c r="G59" s="95"/>
      <c r="H59" s="106"/>
      <c r="I59" s="107"/>
      <c r="J59" s="105"/>
      <c r="K59" s="108"/>
    </row>
    <row r="60" spans="1:11" x14ac:dyDescent="0.35">
      <c r="A60" s="152"/>
      <c r="B60" s="99"/>
      <c r="C60" s="113"/>
      <c r="D60" s="100"/>
      <c r="E60" s="100"/>
      <c r="F60" s="100"/>
      <c r="G60" s="113"/>
      <c r="H60" s="107"/>
      <c r="I60" s="107"/>
      <c r="J60" s="105"/>
      <c r="K60" s="108"/>
    </row>
    <row r="61" spans="1:11" x14ac:dyDescent="0.35">
      <c r="A61" s="152"/>
      <c r="B61" s="102"/>
      <c r="C61" s="103"/>
      <c r="D61" s="103"/>
      <c r="E61" s="101"/>
      <c r="F61" s="92"/>
      <c r="G61" s="105"/>
      <c r="H61" s="107"/>
      <c r="I61" s="107"/>
      <c r="J61" s="105"/>
      <c r="K61" s="108"/>
    </row>
    <row r="62" spans="1:11" x14ac:dyDescent="0.35">
      <c r="A62" s="152"/>
      <c r="B62" s="109"/>
      <c r="C62" s="93"/>
      <c r="D62" s="93"/>
      <c r="E62" s="95"/>
      <c r="F62" s="92"/>
      <c r="G62" s="95"/>
      <c r="H62" s="106"/>
      <c r="I62" s="107"/>
      <c r="J62" s="105"/>
      <c r="K62" s="108"/>
    </row>
    <row r="63" spans="1:11" x14ac:dyDescent="0.35">
      <c r="A63" s="117"/>
      <c r="B63" s="118"/>
      <c r="C63" s="115"/>
      <c r="D63" s="115"/>
      <c r="E63" s="115"/>
      <c r="F63" s="115"/>
      <c r="G63" s="115"/>
      <c r="H63" s="119"/>
      <c r="I63" s="119"/>
      <c r="J63" s="119"/>
      <c r="K63" s="120"/>
    </row>
    <row r="64" spans="1:11" x14ac:dyDescent="0.35">
      <c r="A64" s="99"/>
      <c r="B64" s="121"/>
      <c r="C64" s="99"/>
      <c r="D64" s="109"/>
      <c r="E64" s="109"/>
      <c r="F64" s="109"/>
      <c r="G64" s="109"/>
      <c r="H64" s="109"/>
      <c r="I64" s="109"/>
      <c r="J64" s="109"/>
      <c r="K64" s="109"/>
    </row>
    <row r="65" spans="1:11" x14ac:dyDescent="0.35">
      <c r="A65" s="99"/>
      <c r="B65" s="121"/>
      <c r="C65" s="99"/>
      <c r="D65" s="109"/>
      <c r="E65" s="109"/>
      <c r="F65" s="109"/>
      <c r="G65" s="109"/>
      <c r="H65" s="109"/>
      <c r="I65" s="109"/>
      <c r="J65" s="109"/>
      <c r="K65" s="109"/>
    </row>
    <row r="66" spans="1:11" x14ac:dyDescent="0.35">
      <c r="A66" s="109"/>
      <c r="B66" s="122"/>
      <c r="C66" s="109"/>
      <c r="D66" s="109"/>
      <c r="E66" s="109"/>
      <c r="F66" s="109"/>
      <c r="G66" s="109"/>
      <c r="H66" s="109"/>
      <c r="I66" s="109"/>
      <c r="J66" s="109"/>
      <c r="K66" s="109"/>
    </row>
  </sheetData>
  <mergeCells count="29">
    <mergeCell ref="A60:A62"/>
    <mergeCell ref="A40:A42"/>
    <mergeCell ref="A43:A46"/>
    <mergeCell ref="A47:A50"/>
    <mergeCell ref="A51:A53"/>
    <mergeCell ref="A54:A56"/>
    <mergeCell ref="A57:A59"/>
    <mergeCell ref="A37:A39"/>
    <mergeCell ref="F7:F8"/>
    <mergeCell ref="G7:G8"/>
    <mergeCell ref="A9:A11"/>
    <mergeCell ref="A12:A14"/>
    <mergeCell ref="A15:A17"/>
    <mergeCell ref="A18:A20"/>
    <mergeCell ref="A21:A23"/>
    <mergeCell ref="A24:A27"/>
    <mergeCell ref="A28:A29"/>
    <mergeCell ref="A30:A32"/>
    <mergeCell ref="A33:A36"/>
    <mergeCell ref="A1:K1"/>
    <mergeCell ref="A2:K2"/>
    <mergeCell ref="A3:K3"/>
    <mergeCell ref="A4:K4"/>
    <mergeCell ref="A6:A8"/>
    <mergeCell ref="B6:B8"/>
    <mergeCell ref="C6:G6"/>
    <mergeCell ref="H6:K6"/>
    <mergeCell ref="C7:D7"/>
    <mergeCell ref="E7:E8"/>
  </mergeCells>
  <pageMargins left="0.51181102362204722" right="0.51181102362204722" top="0.78740157480314965" bottom="0.78740157480314965" header="0.31496062992125984" footer="0.31496062992125984"/>
  <pageSetup paperSize="9" scale="8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6"/>
  <sheetViews>
    <sheetView workbookViewId="0">
      <selection activeCell="E11" sqref="E11"/>
    </sheetView>
  </sheetViews>
  <sheetFormatPr defaultRowHeight="14.5" x14ac:dyDescent="0.35"/>
  <cols>
    <col min="2" max="2" width="37.81640625" customWidth="1"/>
    <col min="3" max="7" width="13.81640625" bestFit="1" customWidth="1"/>
  </cols>
  <sheetData>
    <row r="1" spans="1:11" x14ac:dyDescent="0.35">
      <c r="A1" s="128" t="s">
        <v>22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</row>
    <row r="2" spans="1:11" x14ac:dyDescent="0.35">
      <c r="A2" s="128" t="s">
        <v>38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</row>
    <row r="3" spans="1:11" x14ac:dyDescent="0.35">
      <c r="A3" s="128" t="s">
        <v>39</v>
      </c>
      <c r="B3" s="128"/>
      <c r="C3" s="128"/>
      <c r="D3" s="128"/>
      <c r="E3" s="128"/>
      <c r="F3" s="128"/>
      <c r="G3" s="128"/>
      <c r="H3" s="128"/>
      <c r="I3" s="128"/>
      <c r="J3" s="128"/>
      <c r="K3" s="128"/>
    </row>
    <row r="4" spans="1:11" x14ac:dyDescent="0.35">
      <c r="A4" s="128" t="s">
        <v>53</v>
      </c>
      <c r="B4" s="128"/>
      <c r="C4" s="128"/>
      <c r="D4" s="128"/>
      <c r="E4" s="128"/>
      <c r="F4" s="128"/>
      <c r="G4" s="128"/>
      <c r="H4" s="128"/>
      <c r="I4" s="128"/>
      <c r="J4" s="128"/>
      <c r="K4" s="128"/>
    </row>
    <row r="5" spans="1:11" x14ac:dyDescent="0.35">
      <c r="B5" s="1" t="s">
        <v>58</v>
      </c>
      <c r="F5" s="2"/>
      <c r="G5" s="2"/>
      <c r="K5" s="2" t="s">
        <v>0</v>
      </c>
    </row>
    <row r="6" spans="1:11" x14ac:dyDescent="0.35">
      <c r="A6" s="154"/>
      <c r="B6" s="154"/>
      <c r="C6" s="152"/>
      <c r="D6" s="152"/>
      <c r="E6" s="152"/>
      <c r="F6" s="152"/>
      <c r="G6" s="152"/>
      <c r="H6" s="152"/>
      <c r="I6" s="152"/>
      <c r="J6" s="152"/>
      <c r="K6" s="152"/>
    </row>
    <row r="7" spans="1:11" x14ac:dyDescent="0.35">
      <c r="A7" s="154"/>
      <c r="B7" s="154"/>
      <c r="C7" s="152"/>
      <c r="D7" s="152"/>
      <c r="E7" s="152"/>
      <c r="F7" s="152"/>
      <c r="G7" s="152"/>
      <c r="H7" s="96"/>
      <c r="I7" s="96"/>
      <c r="J7" s="96"/>
      <c r="K7" s="96"/>
    </row>
    <row r="8" spans="1:11" x14ac:dyDescent="0.35">
      <c r="A8" s="154"/>
      <c r="B8" s="154"/>
      <c r="C8" s="96"/>
      <c r="D8" s="97"/>
      <c r="E8" s="152"/>
      <c r="F8" s="152"/>
      <c r="G8" s="152"/>
      <c r="H8" s="96"/>
      <c r="I8" s="96"/>
      <c r="J8" s="96"/>
      <c r="K8" s="98"/>
    </row>
    <row r="9" spans="1:11" x14ac:dyDescent="0.35">
      <c r="A9" s="152"/>
      <c r="B9" s="99"/>
      <c r="C9" s="100"/>
      <c r="D9" s="100"/>
      <c r="E9" s="100"/>
      <c r="F9" s="100"/>
      <c r="G9" s="100"/>
      <c r="H9" s="101"/>
      <c r="I9" s="101"/>
      <c r="J9" s="101"/>
      <c r="K9" s="101"/>
    </row>
    <row r="10" spans="1:11" x14ac:dyDescent="0.35">
      <c r="A10" s="152"/>
      <c r="B10" s="102"/>
      <c r="C10" s="103"/>
      <c r="D10" s="103"/>
      <c r="E10" s="104"/>
      <c r="F10" s="92"/>
      <c r="G10" s="105"/>
      <c r="H10" s="106"/>
      <c r="I10" s="107"/>
      <c r="J10" s="107"/>
      <c r="K10" s="108"/>
    </row>
    <row r="11" spans="1:11" x14ac:dyDescent="0.35">
      <c r="A11" s="152"/>
      <c r="B11" s="109"/>
      <c r="C11" s="93"/>
      <c r="D11" s="93"/>
      <c r="E11" s="110"/>
      <c r="F11" s="92"/>
      <c r="G11" s="105"/>
      <c r="H11" s="107"/>
      <c r="I11" s="107"/>
      <c r="J11" s="107"/>
      <c r="K11" s="108"/>
    </row>
    <row r="12" spans="1:11" x14ac:dyDescent="0.35">
      <c r="A12" s="152"/>
      <c r="B12" s="99"/>
      <c r="C12" s="100"/>
      <c r="D12" s="100"/>
      <c r="E12" s="100"/>
      <c r="F12" s="100"/>
      <c r="G12" s="100"/>
      <c r="H12" s="101"/>
      <c r="I12" s="101"/>
      <c r="J12" s="101"/>
      <c r="K12" s="108"/>
    </row>
    <row r="13" spans="1:11" x14ac:dyDescent="0.35">
      <c r="A13" s="152"/>
      <c r="B13" s="109"/>
      <c r="C13" s="93"/>
      <c r="D13" s="93"/>
      <c r="E13" s="105"/>
      <c r="F13" s="92"/>
      <c r="G13" s="105"/>
      <c r="H13" s="107"/>
      <c r="I13" s="107"/>
      <c r="J13" s="107"/>
      <c r="K13" s="108"/>
    </row>
    <row r="14" spans="1:11" x14ac:dyDescent="0.35">
      <c r="A14" s="152"/>
      <c r="B14" s="111"/>
      <c r="C14" s="94"/>
      <c r="D14" s="94"/>
      <c r="E14" s="105"/>
      <c r="F14" s="92"/>
      <c r="G14" s="105"/>
      <c r="H14" s="107"/>
      <c r="I14" s="107"/>
      <c r="J14" s="107"/>
      <c r="K14" s="108"/>
    </row>
    <row r="15" spans="1:11" x14ac:dyDescent="0.35">
      <c r="A15" s="152"/>
      <c r="B15" s="99"/>
      <c r="C15" s="100"/>
      <c r="D15" s="100"/>
      <c r="E15" s="100"/>
      <c r="F15" s="100"/>
      <c r="G15" s="100"/>
      <c r="H15" s="101"/>
      <c r="I15" s="101"/>
      <c r="J15" s="101"/>
      <c r="K15" s="108"/>
    </row>
    <row r="16" spans="1:11" x14ac:dyDescent="0.35">
      <c r="A16" s="152"/>
      <c r="B16" s="109"/>
      <c r="C16" s="93"/>
      <c r="D16" s="93"/>
      <c r="E16" s="105"/>
      <c r="F16" s="92"/>
      <c r="G16" s="105"/>
      <c r="H16" s="107"/>
      <c r="I16" s="107"/>
      <c r="J16" s="107"/>
      <c r="K16" s="108"/>
    </row>
    <row r="17" spans="1:11" x14ac:dyDescent="0.35">
      <c r="A17" s="152"/>
      <c r="B17" s="109"/>
      <c r="C17" s="93"/>
      <c r="D17" s="93"/>
      <c r="E17" s="105"/>
      <c r="F17" s="92"/>
      <c r="G17" s="105"/>
      <c r="H17" s="107"/>
      <c r="I17" s="107"/>
      <c r="J17" s="107"/>
      <c r="K17" s="108"/>
    </row>
    <row r="18" spans="1:11" x14ac:dyDescent="0.35">
      <c r="A18" s="152"/>
      <c r="B18" s="112"/>
      <c r="C18" s="113"/>
      <c r="D18" s="100"/>
      <c r="E18" s="100"/>
      <c r="F18" s="100"/>
      <c r="G18" s="100"/>
      <c r="H18" s="101"/>
      <c r="I18" s="101"/>
      <c r="J18" s="101"/>
      <c r="K18" s="108"/>
    </row>
    <row r="19" spans="1:11" x14ac:dyDescent="0.35">
      <c r="A19" s="152"/>
      <c r="B19" s="109"/>
      <c r="C19" s="93"/>
      <c r="D19" s="93"/>
      <c r="E19" s="105"/>
      <c r="F19" s="92"/>
      <c r="G19" s="105"/>
      <c r="H19" s="107"/>
      <c r="I19" s="107"/>
      <c r="J19" s="107"/>
      <c r="K19" s="108"/>
    </row>
    <row r="20" spans="1:11" x14ac:dyDescent="0.35">
      <c r="A20" s="152"/>
      <c r="B20" s="109"/>
      <c r="C20" s="93"/>
      <c r="D20" s="93"/>
      <c r="E20" s="105"/>
      <c r="F20" s="92"/>
      <c r="G20" s="105"/>
      <c r="H20" s="107"/>
      <c r="I20" s="107"/>
      <c r="J20" s="107"/>
      <c r="K20" s="108"/>
    </row>
    <row r="21" spans="1:11" x14ac:dyDescent="0.35">
      <c r="A21" s="152"/>
      <c r="B21" s="99"/>
      <c r="C21" s="113"/>
      <c r="D21" s="100"/>
      <c r="E21" s="100"/>
      <c r="F21" s="100"/>
      <c r="G21" s="113"/>
      <c r="H21" s="101"/>
      <c r="I21" s="101"/>
      <c r="J21" s="101"/>
      <c r="K21" s="108"/>
    </row>
    <row r="22" spans="1:11" x14ac:dyDescent="0.35">
      <c r="A22" s="152"/>
      <c r="B22" s="109"/>
      <c r="C22" s="93"/>
      <c r="D22" s="93"/>
      <c r="E22" s="105"/>
      <c r="F22" s="92"/>
      <c r="G22" s="105"/>
      <c r="H22" s="107"/>
      <c r="I22" s="107"/>
      <c r="J22" s="105"/>
      <c r="K22" s="108"/>
    </row>
    <row r="23" spans="1:11" x14ac:dyDescent="0.35">
      <c r="A23" s="152"/>
      <c r="B23" s="109"/>
      <c r="C23" s="93"/>
      <c r="D23" s="93"/>
      <c r="E23" s="105"/>
      <c r="F23" s="92"/>
      <c r="G23" s="105"/>
      <c r="H23" s="106"/>
      <c r="I23" s="107"/>
      <c r="J23" s="105"/>
      <c r="K23" s="108"/>
    </row>
    <row r="24" spans="1:11" x14ac:dyDescent="0.35">
      <c r="A24" s="152"/>
      <c r="B24" s="99"/>
      <c r="C24" s="113"/>
      <c r="D24" s="100"/>
      <c r="E24" s="100"/>
      <c r="F24" s="100"/>
      <c r="G24" s="113"/>
      <c r="H24" s="101"/>
      <c r="I24" s="101"/>
      <c r="J24" s="101"/>
      <c r="K24" s="108"/>
    </row>
    <row r="25" spans="1:11" x14ac:dyDescent="0.35">
      <c r="A25" s="152"/>
      <c r="B25" s="109"/>
      <c r="C25" s="93"/>
      <c r="D25" s="93"/>
      <c r="E25" s="105"/>
      <c r="F25" s="92"/>
      <c r="G25" s="105"/>
      <c r="H25" s="106"/>
      <c r="I25" s="107"/>
      <c r="J25" s="105"/>
      <c r="K25" s="108"/>
    </row>
    <row r="26" spans="1:11" x14ac:dyDescent="0.35">
      <c r="A26" s="152"/>
      <c r="B26" s="109"/>
      <c r="C26" s="93"/>
      <c r="D26" s="93"/>
      <c r="E26" s="105"/>
      <c r="F26" s="92"/>
      <c r="G26" s="105"/>
      <c r="H26" s="106"/>
      <c r="I26" s="107"/>
      <c r="J26" s="105"/>
      <c r="K26" s="108"/>
    </row>
    <row r="27" spans="1:11" x14ac:dyDescent="0.35">
      <c r="A27" s="152"/>
      <c r="B27" s="109"/>
      <c r="C27" s="93"/>
      <c r="D27" s="93"/>
      <c r="E27" s="105"/>
      <c r="F27" s="95"/>
      <c r="G27" s="105"/>
      <c r="H27" s="106"/>
      <c r="I27" s="107"/>
      <c r="J27" s="105"/>
      <c r="K27" s="108"/>
    </row>
    <row r="28" spans="1:11" x14ac:dyDescent="0.35">
      <c r="A28" s="152"/>
      <c r="B28" s="99"/>
      <c r="C28" s="100"/>
      <c r="D28" s="100"/>
      <c r="E28" s="100"/>
      <c r="F28" s="114"/>
      <c r="G28" s="100"/>
      <c r="H28" s="101"/>
      <c r="I28" s="101"/>
      <c r="J28" s="101"/>
      <c r="K28" s="108"/>
    </row>
    <row r="29" spans="1:11" x14ac:dyDescent="0.35">
      <c r="A29" s="152"/>
      <c r="B29" s="109"/>
      <c r="C29" s="93"/>
      <c r="D29" s="93"/>
      <c r="E29" s="110"/>
      <c r="F29" s="92"/>
      <c r="G29" s="110"/>
      <c r="H29" s="106"/>
      <c r="I29" s="107"/>
      <c r="J29" s="105"/>
      <c r="K29" s="108"/>
    </row>
    <row r="30" spans="1:11" x14ac:dyDescent="0.35">
      <c r="A30" s="152"/>
      <c r="B30" s="99"/>
      <c r="C30" s="100"/>
      <c r="D30" s="113"/>
      <c r="E30" s="113"/>
      <c r="F30" s="115"/>
      <c r="G30" s="113"/>
      <c r="H30" s="101"/>
      <c r="I30" s="101"/>
      <c r="J30" s="101"/>
      <c r="K30" s="108"/>
    </row>
    <row r="31" spans="1:11" x14ac:dyDescent="0.35">
      <c r="A31" s="152"/>
      <c r="B31" s="102"/>
      <c r="C31" s="100"/>
      <c r="D31" s="104"/>
      <c r="E31" s="104"/>
      <c r="F31" s="115"/>
      <c r="G31" s="104"/>
      <c r="H31" s="106"/>
      <c r="I31" s="107"/>
      <c r="J31" s="105"/>
      <c r="K31" s="108"/>
    </row>
    <row r="32" spans="1:11" x14ac:dyDescent="0.35">
      <c r="A32" s="152"/>
      <c r="B32" s="109"/>
      <c r="C32" s="93"/>
      <c r="D32" s="93"/>
      <c r="E32" s="95"/>
      <c r="F32" s="92"/>
      <c r="G32" s="95"/>
      <c r="H32" s="107"/>
      <c r="I32" s="107"/>
      <c r="J32" s="105"/>
      <c r="K32" s="108"/>
    </row>
    <row r="33" spans="1:11" x14ac:dyDescent="0.35">
      <c r="A33" s="153"/>
      <c r="B33" s="99"/>
      <c r="C33" s="113"/>
      <c r="D33" s="113"/>
      <c r="E33" s="113"/>
      <c r="F33" s="113"/>
      <c r="G33" s="113"/>
      <c r="H33" s="101"/>
      <c r="I33" s="101"/>
      <c r="J33" s="101"/>
      <c r="K33" s="108"/>
    </row>
    <row r="34" spans="1:11" x14ac:dyDescent="0.35">
      <c r="A34" s="153"/>
      <c r="B34" s="109"/>
      <c r="C34" s="93"/>
      <c r="D34" s="93"/>
      <c r="E34" s="105"/>
      <c r="F34" s="92"/>
      <c r="G34" s="95"/>
      <c r="H34" s="106"/>
      <c r="I34" s="107"/>
      <c r="J34" s="105"/>
      <c r="K34" s="108"/>
    </row>
    <row r="35" spans="1:11" x14ac:dyDescent="0.35">
      <c r="A35" s="153"/>
      <c r="B35" s="109"/>
      <c r="C35" s="93"/>
      <c r="D35" s="93"/>
      <c r="E35" s="105"/>
      <c r="F35" s="92"/>
      <c r="G35" s="95"/>
      <c r="H35" s="106"/>
      <c r="I35" s="107"/>
      <c r="J35" s="105"/>
      <c r="K35" s="108"/>
    </row>
    <row r="36" spans="1:11" x14ac:dyDescent="0.35">
      <c r="A36" s="153"/>
      <c r="B36" s="109"/>
      <c r="C36" s="93"/>
      <c r="D36" s="94"/>
      <c r="E36" s="105"/>
      <c r="F36" s="95"/>
      <c r="G36" s="95"/>
      <c r="H36" s="106"/>
      <c r="I36" s="107"/>
      <c r="J36" s="105"/>
      <c r="K36" s="108"/>
    </row>
    <row r="37" spans="1:11" x14ac:dyDescent="0.35">
      <c r="A37" s="152"/>
      <c r="B37" s="99"/>
      <c r="C37" s="113"/>
      <c r="D37" s="100"/>
      <c r="E37" s="100"/>
      <c r="F37" s="100"/>
      <c r="G37" s="113"/>
      <c r="H37" s="101"/>
      <c r="I37" s="101"/>
      <c r="J37" s="101"/>
      <c r="K37" s="108"/>
    </row>
    <row r="38" spans="1:11" x14ac:dyDescent="0.35">
      <c r="A38" s="152"/>
      <c r="B38" s="109"/>
      <c r="C38" s="93"/>
      <c r="D38" s="93"/>
      <c r="E38" s="95"/>
      <c r="F38" s="92"/>
      <c r="G38" s="95"/>
      <c r="H38" s="106"/>
      <c r="I38" s="107"/>
      <c r="J38" s="105"/>
      <c r="K38" s="108"/>
    </row>
    <row r="39" spans="1:11" x14ac:dyDescent="0.35">
      <c r="A39" s="152"/>
      <c r="B39" s="109"/>
      <c r="C39" s="93"/>
      <c r="D39" s="93"/>
      <c r="E39" s="92"/>
      <c r="F39" s="92"/>
      <c r="G39" s="95"/>
      <c r="H39" s="107"/>
      <c r="I39" s="107"/>
      <c r="J39" s="105"/>
      <c r="K39" s="108"/>
    </row>
    <row r="40" spans="1:11" x14ac:dyDescent="0.35">
      <c r="A40" s="152"/>
      <c r="B40" s="99"/>
      <c r="C40" s="113"/>
      <c r="D40" s="100"/>
      <c r="E40" s="100"/>
      <c r="F40" s="100"/>
      <c r="G40" s="113"/>
      <c r="H40" s="101"/>
      <c r="I40" s="101"/>
      <c r="J40" s="101"/>
      <c r="K40" s="108"/>
    </row>
    <row r="41" spans="1:11" x14ac:dyDescent="0.35">
      <c r="A41" s="152"/>
      <c r="B41" s="109"/>
      <c r="C41" s="93"/>
      <c r="D41" s="93"/>
      <c r="E41" s="95"/>
      <c r="F41" s="92"/>
      <c r="G41" s="95"/>
      <c r="H41" s="106"/>
      <c r="I41" s="107"/>
      <c r="J41" s="105"/>
      <c r="K41" s="108"/>
    </row>
    <row r="42" spans="1:11" x14ac:dyDescent="0.35">
      <c r="A42" s="152"/>
      <c r="B42" s="109"/>
      <c r="C42" s="93"/>
      <c r="D42" s="93"/>
      <c r="E42" s="92"/>
      <c r="F42" s="92"/>
      <c r="G42" s="95"/>
      <c r="H42" s="107"/>
      <c r="I42" s="107"/>
      <c r="J42" s="105"/>
      <c r="K42" s="108"/>
    </row>
    <row r="43" spans="1:11" x14ac:dyDescent="0.35">
      <c r="A43" s="152"/>
      <c r="B43" s="99"/>
      <c r="C43" s="113"/>
      <c r="D43" s="100"/>
      <c r="E43" s="100"/>
      <c r="F43" s="100"/>
      <c r="G43" s="113"/>
      <c r="H43" s="101"/>
      <c r="I43" s="101"/>
      <c r="J43" s="101"/>
      <c r="K43" s="108"/>
    </row>
    <row r="44" spans="1:11" x14ac:dyDescent="0.35">
      <c r="A44" s="152"/>
      <c r="B44" s="109"/>
      <c r="C44" s="93"/>
      <c r="D44" s="93"/>
      <c r="E44" s="95"/>
      <c r="F44" s="92"/>
      <c r="G44" s="95"/>
      <c r="H44" s="106"/>
      <c r="I44" s="107"/>
      <c r="J44" s="105"/>
      <c r="K44" s="108"/>
    </row>
    <row r="45" spans="1:11" x14ac:dyDescent="0.35">
      <c r="A45" s="152"/>
      <c r="B45" s="109"/>
      <c r="C45" s="94"/>
      <c r="D45" s="94"/>
      <c r="E45" s="95"/>
      <c r="F45" s="95"/>
      <c r="G45" s="95"/>
      <c r="H45" s="107"/>
      <c r="I45" s="107"/>
      <c r="J45" s="105"/>
      <c r="K45" s="108"/>
    </row>
    <row r="46" spans="1:11" x14ac:dyDescent="0.35">
      <c r="A46" s="152"/>
      <c r="B46" s="109"/>
      <c r="C46" s="93"/>
      <c r="D46" s="93"/>
      <c r="E46" s="92"/>
      <c r="F46" s="92"/>
      <c r="G46" s="95"/>
      <c r="H46" s="107"/>
      <c r="I46" s="107"/>
      <c r="J46" s="105"/>
      <c r="K46" s="108"/>
    </row>
    <row r="47" spans="1:11" x14ac:dyDescent="0.35">
      <c r="A47" s="152"/>
      <c r="B47" s="99"/>
      <c r="C47" s="100"/>
      <c r="D47" s="100"/>
      <c r="E47" s="100"/>
      <c r="F47" s="100"/>
      <c r="G47" s="100"/>
      <c r="H47" s="101"/>
      <c r="I47" s="101"/>
      <c r="J47" s="101"/>
      <c r="K47" s="108"/>
    </row>
    <row r="48" spans="1:11" x14ac:dyDescent="0.35">
      <c r="A48" s="152"/>
      <c r="B48" s="109"/>
      <c r="C48" s="93"/>
      <c r="D48" s="93"/>
      <c r="E48" s="105"/>
      <c r="F48" s="92"/>
      <c r="G48" s="105"/>
      <c r="H48" s="106"/>
      <c r="I48" s="107"/>
      <c r="J48" s="105"/>
      <c r="K48" s="108"/>
    </row>
    <row r="49" spans="1:11" x14ac:dyDescent="0.35">
      <c r="A49" s="152"/>
      <c r="B49" s="109"/>
      <c r="C49" s="93"/>
      <c r="D49" s="93"/>
      <c r="E49" s="105"/>
      <c r="F49" s="92"/>
      <c r="G49" s="105"/>
      <c r="H49" s="106"/>
      <c r="I49" s="107"/>
      <c r="J49" s="105"/>
      <c r="K49" s="108"/>
    </row>
    <row r="50" spans="1:11" x14ac:dyDescent="0.35">
      <c r="A50" s="152"/>
      <c r="B50" s="109"/>
      <c r="C50" s="93"/>
      <c r="D50" s="93"/>
      <c r="E50" s="105"/>
      <c r="F50" s="92"/>
      <c r="G50" s="105"/>
      <c r="H50" s="107"/>
      <c r="I50" s="107"/>
      <c r="J50" s="105"/>
      <c r="K50" s="108"/>
    </row>
    <row r="51" spans="1:11" x14ac:dyDescent="0.35">
      <c r="A51" s="153"/>
      <c r="B51" s="99"/>
      <c r="C51" s="100"/>
      <c r="D51" s="113"/>
      <c r="E51" s="113"/>
      <c r="F51" s="113"/>
      <c r="G51" s="113"/>
      <c r="H51" s="101"/>
      <c r="I51" s="101"/>
      <c r="J51" s="101"/>
      <c r="K51" s="108"/>
    </row>
    <row r="52" spans="1:11" x14ac:dyDescent="0.35">
      <c r="A52" s="153"/>
      <c r="B52" s="109"/>
      <c r="C52" s="93"/>
      <c r="D52" s="93"/>
      <c r="E52" s="95"/>
      <c r="F52" s="95"/>
      <c r="G52" s="95"/>
      <c r="H52" s="106"/>
      <c r="I52" s="107"/>
      <c r="J52" s="105"/>
      <c r="K52" s="108"/>
    </row>
    <row r="53" spans="1:11" x14ac:dyDescent="0.35">
      <c r="A53" s="153"/>
      <c r="B53" s="109"/>
      <c r="C53" s="93"/>
      <c r="D53" s="93"/>
      <c r="E53" s="95"/>
      <c r="F53" s="95"/>
      <c r="G53" s="95"/>
      <c r="H53" s="106"/>
      <c r="I53" s="107"/>
      <c r="J53" s="105"/>
      <c r="K53" s="108"/>
    </row>
    <row r="54" spans="1:11" x14ac:dyDescent="0.35">
      <c r="A54" s="152"/>
      <c r="B54" s="99"/>
      <c r="C54" s="100"/>
      <c r="D54" s="100"/>
      <c r="E54" s="113"/>
      <c r="F54" s="113"/>
      <c r="G54" s="113"/>
      <c r="H54" s="101"/>
      <c r="I54" s="101"/>
      <c r="J54" s="101"/>
      <c r="K54" s="108"/>
    </row>
    <row r="55" spans="1:11" x14ac:dyDescent="0.35">
      <c r="A55" s="152"/>
      <c r="B55" s="109"/>
      <c r="C55" s="93"/>
      <c r="D55" s="93"/>
      <c r="E55" s="95"/>
      <c r="F55" s="95"/>
      <c r="G55" s="110"/>
      <c r="H55" s="106"/>
      <c r="I55" s="107"/>
      <c r="J55" s="105"/>
      <c r="K55" s="108"/>
    </row>
    <row r="56" spans="1:11" x14ac:dyDescent="0.35">
      <c r="A56" s="152"/>
      <c r="B56" s="109"/>
      <c r="C56" s="93"/>
      <c r="D56" s="93"/>
      <c r="E56" s="95"/>
      <c r="F56" s="95"/>
      <c r="G56" s="110"/>
      <c r="H56" s="107"/>
      <c r="I56" s="107"/>
      <c r="J56" s="105"/>
      <c r="K56" s="108"/>
    </row>
    <row r="57" spans="1:11" x14ac:dyDescent="0.35">
      <c r="A57" s="152"/>
      <c r="B57" s="99"/>
      <c r="C57" s="100"/>
      <c r="D57" s="113"/>
      <c r="E57" s="113"/>
      <c r="F57" s="113"/>
      <c r="G57" s="113"/>
      <c r="H57" s="101"/>
      <c r="I57" s="101"/>
      <c r="J57" s="101"/>
      <c r="K57" s="108"/>
    </row>
    <row r="58" spans="1:11" x14ac:dyDescent="0.35">
      <c r="A58" s="152"/>
      <c r="B58" s="102"/>
      <c r="C58" s="100"/>
      <c r="D58" s="103"/>
      <c r="E58" s="116"/>
      <c r="F58" s="95"/>
      <c r="G58" s="116"/>
      <c r="H58" s="107"/>
      <c r="I58" s="107"/>
      <c r="J58" s="105"/>
      <c r="K58" s="108"/>
    </row>
    <row r="59" spans="1:11" x14ac:dyDescent="0.35">
      <c r="A59" s="152"/>
      <c r="B59" s="109"/>
      <c r="C59" s="93"/>
      <c r="D59" s="93"/>
      <c r="E59" s="95"/>
      <c r="F59" s="92"/>
      <c r="G59" s="95"/>
      <c r="H59" s="106"/>
      <c r="I59" s="107"/>
      <c r="J59" s="105"/>
      <c r="K59" s="108"/>
    </row>
    <row r="60" spans="1:11" x14ac:dyDescent="0.35">
      <c r="A60" s="152"/>
      <c r="B60" s="99"/>
      <c r="C60" s="113"/>
      <c r="D60" s="100"/>
      <c r="E60" s="100"/>
      <c r="F60" s="100"/>
      <c r="G60" s="113"/>
      <c r="H60" s="107"/>
      <c r="I60" s="107"/>
      <c r="J60" s="105"/>
      <c r="K60" s="108"/>
    </row>
    <row r="61" spans="1:11" x14ac:dyDescent="0.35">
      <c r="A61" s="152"/>
      <c r="B61" s="102"/>
      <c r="C61" s="103"/>
      <c r="D61" s="103"/>
      <c r="E61" s="101"/>
      <c r="F61" s="92"/>
      <c r="G61" s="105"/>
      <c r="H61" s="107"/>
      <c r="I61" s="107"/>
      <c r="J61" s="105"/>
      <c r="K61" s="108"/>
    </row>
    <row r="62" spans="1:11" x14ac:dyDescent="0.35">
      <c r="A62" s="152"/>
      <c r="B62" s="109"/>
      <c r="C62" s="93"/>
      <c r="D62" s="93"/>
      <c r="E62" s="95"/>
      <c r="F62" s="92"/>
      <c r="G62" s="95"/>
      <c r="H62" s="106"/>
      <c r="I62" s="107"/>
      <c r="J62" s="105"/>
      <c r="K62" s="108"/>
    </row>
    <row r="63" spans="1:11" x14ac:dyDescent="0.35">
      <c r="A63" s="117"/>
      <c r="B63" s="118"/>
      <c r="C63" s="115"/>
      <c r="D63" s="115"/>
      <c r="E63" s="115"/>
      <c r="F63" s="115"/>
      <c r="G63" s="115"/>
      <c r="H63" s="119"/>
      <c r="I63" s="119"/>
      <c r="J63" s="119"/>
      <c r="K63" s="120"/>
    </row>
    <row r="64" spans="1:11" x14ac:dyDescent="0.35">
      <c r="A64" s="99"/>
      <c r="B64" s="121"/>
      <c r="C64" s="99"/>
      <c r="D64" s="109"/>
      <c r="E64" s="109"/>
      <c r="F64" s="109"/>
      <c r="G64" s="109"/>
      <c r="H64" s="109"/>
      <c r="I64" s="109"/>
      <c r="J64" s="109"/>
      <c r="K64" s="109"/>
    </row>
    <row r="65" spans="1:11" x14ac:dyDescent="0.35">
      <c r="A65" s="99"/>
      <c r="B65" s="121"/>
      <c r="C65" s="99"/>
      <c r="D65" s="109"/>
      <c r="E65" s="109"/>
      <c r="F65" s="109"/>
      <c r="G65" s="109"/>
      <c r="H65" s="109"/>
      <c r="I65" s="109"/>
      <c r="J65" s="109"/>
      <c r="K65" s="109"/>
    </row>
    <row r="66" spans="1:11" x14ac:dyDescent="0.35">
      <c r="A66" s="109"/>
      <c r="B66" s="122"/>
      <c r="C66" s="109"/>
      <c r="D66" s="109"/>
      <c r="E66" s="109"/>
      <c r="F66" s="109"/>
      <c r="G66" s="109"/>
      <c r="H66" s="109"/>
      <c r="I66" s="109"/>
      <c r="J66" s="109"/>
      <c r="K66" s="109"/>
    </row>
  </sheetData>
  <mergeCells count="29">
    <mergeCell ref="A1:K1"/>
    <mergeCell ref="A2:K2"/>
    <mergeCell ref="A3:K3"/>
    <mergeCell ref="A4:K4"/>
    <mergeCell ref="A6:A8"/>
    <mergeCell ref="B6:B8"/>
    <mergeCell ref="C6:G6"/>
    <mergeCell ref="H6:K6"/>
    <mergeCell ref="C7:D7"/>
    <mergeCell ref="E7:E8"/>
    <mergeCell ref="A37:A39"/>
    <mergeCell ref="F7:F8"/>
    <mergeCell ref="G7:G8"/>
    <mergeCell ref="A9:A11"/>
    <mergeCell ref="A12:A14"/>
    <mergeCell ref="A15:A17"/>
    <mergeCell ref="A18:A20"/>
    <mergeCell ref="A21:A23"/>
    <mergeCell ref="A24:A27"/>
    <mergeCell ref="A28:A29"/>
    <mergeCell ref="A30:A32"/>
    <mergeCell ref="A33:A36"/>
    <mergeCell ref="A60:A62"/>
    <mergeCell ref="A40:A42"/>
    <mergeCell ref="A43:A46"/>
    <mergeCell ref="A47:A50"/>
    <mergeCell ref="A51:A53"/>
    <mergeCell ref="A54:A56"/>
    <mergeCell ref="A57:A59"/>
  </mergeCells>
  <pageMargins left="0.51181102362204722" right="0.51181102362204722" top="0.78740157480314965" bottom="0.78740157480314965" header="0.31496062992125984" footer="0.31496062992125984"/>
  <pageSetup paperSize="9" scale="85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1"/>
  <sheetViews>
    <sheetView workbookViewId="0">
      <selection activeCell="D14" sqref="D14"/>
    </sheetView>
  </sheetViews>
  <sheetFormatPr defaultRowHeight="14.5" x14ac:dyDescent="0.35"/>
  <cols>
    <col min="2" max="2" width="41" bestFit="1" customWidth="1"/>
    <col min="3" max="7" width="14.08984375" bestFit="1" customWidth="1"/>
  </cols>
  <sheetData>
    <row r="1" spans="1:11" x14ac:dyDescent="0.35">
      <c r="A1" s="128" t="s">
        <v>22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</row>
    <row r="2" spans="1:11" x14ac:dyDescent="0.35">
      <c r="A2" s="128" t="s">
        <v>38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</row>
    <row r="3" spans="1:11" x14ac:dyDescent="0.35">
      <c r="A3" s="128" t="s">
        <v>39</v>
      </c>
      <c r="B3" s="128"/>
      <c r="C3" s="128"/>
      <c r="D3" s="128"/>
      <c r="E3" s="128"/>
      <c r="F3" s="128"/>
      <c r="G3" s="128"/>
      <c r="H3" s="128"/>
      <c r="I3" s="128"/>
      <c r="J3" s="128"/>
      <c r="K3" s="128"/>
    </row>
    <row r="4" spans="1:11" x14ac:dyDescent="0.35">
      <c r="A4" s="128" t="s">
        <v>53</v>
      </c>
      <c r="B4" s="128"/>
      <c r="C4" s="128"/>
      <c r="D4" s="128"/>
      <c r="E4" s="128"/>
      <c r="F4" s="128"/>
      <c r="G4" s="128"/>
      <c r="H4" s="128"/>
      <c r="I4" s="128"/>
      <c r="J4" s="128"/>
      <c r="K4" s="128"/>
    </row>
    <row r="5" spans="1:11" x14ac:dyDescent="0.35">
      <c r="B5" s="1" t="s">
        <v>59</v>
      </c>
      <c r="F5" s="2"/>
      <c r="G5" s="2"/>
      <c r="K5" s="2" t="s">
        <v>0</v>
      </c>
    </row>
    <row r="6" spans="1:11" x14ac:dyDescent="0.35">
      <c r="A6" s="154"/>
      <c r="B6" s="154"/>
      <c r="C6" s="152"/>
      <c r="D6" s="152"/>
      <c r="E6" s="152"/>
      <c r="F6" s="152"/>
      <c r="G6" s="152"/>
      <c r="H6" s="152"/>
      <c r="I6" s="152"/>
      <c r="J6" s="152"/>
      <c r="K6" s="152"/>
    </row>
    <row r="7" spans="1:11" x14ac:dyDescent="0.35">
      <c r="A7" s="154"/>
      <c r="B7" s="154"/>
      <c r="C7" s="152"/>
      <c r="D7" s="152"/>
      <c r="E7" s="152"/>
      <c r="F7" s="152"/>
      <c r="G7" s="152"/>
      <c r="H7" s="96"/>
      <c r="I7" s="96"/>
      <c r="J7" s="96"/>
      <c r="K7" s="96"/>
    </row>
    <row r="8" spans="1:11" x14ac:dyDescent="0.35">
      <c r="A8" s="154"/>
      <c r="B8" s="154"/>
      <c r="C8" s="96"/>
      <c r="D8" s="97"/>
      <c r="E8" s="152"/>
      <c r="F8" s="152"/>
      <c r="G8" s="152"/>
      <c r="H8" s="96"/>
      <c r="I8" s="96"/>
      <c r="J8" s="96"/>
      <c r="K8" s="98"/>
    </row>
    <row r="9" spans="1:11" x14ac:dyDescent="0.35">
      <c r="A9" s="152"/>
      <c r="B9" s="99"/>
      <c r="C9" s="100"/>
      <c r="D9" s="100"/>
      <c r="E9" s="100"/>
      <c r="F9" s="100"/>
      <c r="G9" s="100"/>
      <c r="H9" s="101"/>
      <c r="I9" s="101"/>
      <c r="J9" s="101"/>
      <c r="K9" s="101"/>
    </row>
    <row r="10" spans="1:11" x14ac:dyDescent="0.35">
      <c r="A10" s="152"/>
      <c r="B10" s="102"/>
      <c r="C10" s="103"/>
      <c r="D10" s="103"/>
      <c r="E10" s="104"/>
      <c r="F10" s="92"/>
      <c r="G10" s="105"/>
      <c r="H10" s="106"/>
      <c r="I10" s="107"/>
      <c r="J10" s="107"/>
      <c r="K10" s="108"/>
    </row>
    <row r="11" spans="1:11" x14ac:dyDescent="0.35">
      <c r="A11" s="152"/>
      <c r="B11" s="109"/>
      <c r="C11" s="93"/>
      <c r="D11" s="93"/>
      <c r="E11" s="110"/>
      <c r="F11" s="92"/>
      <c r="G11" s="105"/>
      <c r="H11" s="107"/>
      <c r="I11" s="107"/>
      <c r="J11" s="107"/>
      <c r="K11" s="108"/>
    </row>
    <row r="12" spans="1:11" x14ac:dyDescent="0.35">
      <c r="A12" s="152"/>
      <c r="B12" s="99"/>
      <c r="C12" s="100"/>
      <c r="D12" s="100"/>
      <c r="E12" s="100"/>
      <c r="F12" s="100"/>
      <c r="G12" s="100"/>
      <c r="H12" s="101"/>
      <c r="I12" s="101"/>
      <c r="J12" s="101"/>
      <c r="K12" s="108"/>
    </row>
    <row r="13" spans="1:11" x14ac:dyDescent="0.35">
      <c r="A13" s="152"/>
      <c r="B13" s="109"/>
      <c r="C13" s="93"/>
      <c r="D13" s="93"/>
      <c r="E13" s="105"/>
      <c r="F13" s="92"/>
      <c r="G13" s="105"/>
      <c r="H13" s="107"/>
      <c r="I13" s="107"/>
      <c r="J13" s="107"/>
      <c r="K13" s="108"/>
    </row>
    <row r="14" spans="1:11" x14ac:dyDescent="0.35">
      <c r="A14" s="152"/>
      <c r="B14" s="111"/>
      <c r="C14" s="94"/>
      <c r="D14" s="94"/>
      <c r="E14" s="105"/>
      <c r="F14" s="92"/>
      <c r="G14" s="105"/>
      <c r="H14" s="107"/>
      <c r="I14" s="107"/>
      <c r="J14" s="107"/>
      <c r="K14" s="108"/>
    </row>
    <row r="15" spans="1:11" x14ac:dyDescent="0.35">
      <c r="A15" s="152"/>
      <c r="B15" s="99"/>
      <c r="C15" s="100"/>
      <c r="D15" s="100"/>
      <c r="E15" s="100"/>
      <c r="F15" s="100"/>
      <c r="G15" s="100"/>
      <c r="H15" s="101"/>
      <c r="I15" s="101"/>
      <c r="J15" s="101"/>
      <c r="K15" s="108"/>
    </row>
    <row r="16" spans="1:11" x14ac:dyDescent="0.35">
      <c r="A16" s="152"/>
      <c r="B16" s="109"/>
      <c r="C16" s="93"/>
      <c r="D16" s="93"/>
      <c r="E16" s="105"/>
      <c r="F16" s="92"/>
      <c r="G16" s="105"/>
      <c r="H16" s="107"/>
      <c r="I16" s="107"/>
      <c r="J16" s="107"/>
      <c r="K16" s="108"/>
    </row>
    <row r="17" spans="1:11" x14ac:dyDescent="0.35">
      <c r="A17" s="152"/>
      <c r="B17" s="109"/>
      <c r="C17" s="93"/>
      <c r="D17" s="93"/>
      <c r="E17" s="105"/>
      <c r="F17" s="92"/>
      <c r="G17" s="105"/>
      <c r="H17" s="107"/>
      <c r="I17" s="107"/>
      <c r="J17" s="107"/>
      <c r="K17" s="108"/>
    </row>
    <row r="18" spans="1:11" x14ac:dyDescent="0.35">
      <c r="A18" s="152"/>
      <c r="B18" s="112"/>
      <c r="C18" s="113"/>
      <c r="D18" s="100"/>
      <c r="E18" s="100"/>
      <c r="F18" s="100"/>
      <c r="G18" s="100"/>
      <c r="H18" s="101"/>
      <c r="I18" s="101"/>
      <c r="J18" s="101"/>
      <c r="K18" s="108"/>
    </row>
    <row r="19" spans="1:11" x14ac:dyDescent="0.35">
      <c r="A19" s="152"/>
      <c r="B19" s="109"/>
      <c r="C19" s="93"/>
      <c r="D19" s="93"/>
      <c r="E19" s="105"/>
      <c r="F19" s="92"/>
      <c r="G19" s="105"/>
      <c r="H19" s="107"/>
      <c r="I19" s="107"/>
      <c r="J19" s="107"/>
      <c r="K19" s="108"/>
    </row>
    <row r="20" spans="1:11" x14ac:dyDescent="0.35">
      <c r="A20" s="152"/>
      <c r="B20" s="109"/>
      <c r="C20" s="93"/>
      <c r="D20" s="93"/>
      <c r="E20" s="105"/>
      <c r="F20" s="92"/>
      <c r="G20" s="105"/>
      <c r="H20" s="107"/>
      <c r="I20" s="107"/>
      <c r="J20" s="107"/>
      <c r="K20" s="108"/>
    </row>
    <row r="21" spans="1:11" x14ac:dyDescent="0.35">
      <c r="A21" s="152"/>
      <c r="B21" s="99"/>
      <c r="C21" s="113"/>
      <c r="D21" s="100"/>
      <c r="E21" s="100"/>
      <c r="F21" s="100"/>
      <c r="G21" s="113"/>
      <c r="H21" s="101"/>
      <c r="I21" s="101"/>
      <c r="J21" s="101"/>
      <c r="K21" s="108"/>
    </row>
    <row r="22" spans="1:11" x14ac:dyDescent="0.35">
      <c r="A22" s="152"/>
      <c r="B22" s="109"/>
      <c r="C22" s="93"/>
      <c r="D22" s="93"/>
      <c r="E22" s="105"/>
      <c r="F22" s="92"/>
      <c r="G22" s="105"/>
      <c r="H22" s="107"/>
      <c r="I22" s="107"/>
      <c r="J22" s="105"/>
      <c r="K22" s="108"/>
    </row>
    <row r="23" spans="1:11" x14ac:dyDescent="0.35">
      <c r="A23" s="152"/>
      <c r="B23" s="109"/>
      <c r="C23" s="93"/>
      <c r="D23" s="93"/>
      <c r="E23" s="105"/>
      <c r="F23" s="92"/>
      <c r="G23" s="105"/>
      <c r="H23" s="106"/>
      <c r="I23" s="107"/>
      <c r="J23" s="105"/>
      <c r="K23" s="108"/>
    </row>
    <row r="24" spans="1:11" x14ac:dyDescent="0.35">
      <c r="A24" s="152"/>
      <c r="B24" s="99"/>
      <c r="C24" s="113"/>
      <c r="D24" s="100"/>
      <c r="E24" s="100"/>
      <c r="F24" s="100"/>
      <c r="G24" s="113"/>
      <c r="H24" s="101"/>
      <c r="I24" s="101"/>
      <c r="J24" s="101"/>
      <c r="K24" s="108"/>
    </row>
    <row r="25" spans="1:11" x14ac:dyDescent="0.35">
      <c r="A25" s="152"/>
      <c r="B25" s="109"/>
      <c r="C25" s="93"/>
      <c r="D25" s="93"/>
      <c r="E25" s="105"/>
      <c r="F25" s="92"/>
      <c r="G25" s="105"/>
      <c r="H25" s="106"/>
      <c r="I25" s="107"/>
      <c r="J25" s="105"/>
      <c r="K25" s="108"/>
    </row>
    <row r="26" spans="1:11" x14ac:dyDescent="0.35">
      <c r="A26" s="152"/>
      <c r="B26" s="109"/>
      <c r="C26" s="93"/>
      <c r="D26" s="93"/>
      <c r="E26" s="105"/>
      <c r="F26" s="92"/>
      <c r="G26" s="105"/>
      <c r="H26" s="106"/>
      <c r="I26" s="107"/>
      <c r="J26" s="105"/>
      <c r="K26" s="108"/>
    </row>
    <row r="27" spans="1:11" x14ac:dyDescent="0.35">
      <c r="A27" s="152"/>
      <c r="B27" s="109"/>
      <c r="C27" s="93"/>
      <c r="D27" s="93"/>
      <c r="E27" s="105"/>
      <c r="F27" s="95"/>
      <c r="G27" s="105"/>
      <c r="H27" s="106"/>
      <c r="I27" s="107"/>
      <c r="J27" s="105"/>
      <c r="K27" s="108"/>
    </row>
    <row r="28" spans="1:11" x14ac:dyDescent="0.35">
      <c r="A28" s="152"/>
      <c r="B28" s="99"/>
      <c r="C28" s="100"/>
      <c r="D28" s="100"/>
      <c r="E28" s="100"/>
      <c r="F28" s="114"/>
      <c r="G28" s="100"/>
      <c r="H28" s="101"/>
      <c r="I28" s="101"/>
      <c r="J28" s="101"/>
      <c r="K28" s="108"/>
    </row>
    <row r="29" spans="1:11" x14ac:dyDescent="0.35">
      <c r="A29" s="152"/>
      <c r="B29" s="109"/>
      <c r="C29" s="93"/>
      <c r="D29" s="93"/>
      <c r="E29" s="110"/>
      <c r="F29" s="92"/>
      <c r="G29" s="110"/>
      <c r="H29" s="106"/>
      <c r="I29" s="107"/>
      <c r="J29" s="105"/>
      <c r="K29" s="108"/>
    </row>
    <row r="30" spans="1:11" x14ac:dyDescent="0.35">
      <c r="A30" s="152"/>
      <c r="B30" s="99"/>
      <c r="C30" s="100"/>
      <c r="D30" s="113"/>
      <c r="E30" s="113"/>
      <c r="F30" s="115"/>
      <c r="G30" s="113"/>
      <c r="H30" s="101"/>
      <c r="I30" s="101"/>
      <c r="J30" s="101"/>
      <c r="K30" s="108"/>
    </row>
    <row r="31" spans="1:11" x14ac:dyDescent="0.35">
      <c r="A31" s="152"/>
      <c r="B31" s="102"/>
      <c r="C31" s="100"/>
      <c r="D31" s="104"/>
      <c r="E31" s="104"/>
      <c r="F31" s="115"/>
      <c r="G31" s="104"/>
      <c r="H31" s="106"/>
      <c r="I31" s="107"/>
      <c r="J31" s="105"/>
      <c r="K31" s="108"/>
    </row>
    <row r="32" spans="1:11" x14ac:dyDescent="0.35">
      <c r="A32" s="152"/>
      <c r="B32" s="109"/>
      <c r="C32" s="93"/>
      <c r="D32" s="93"/>
      <c r="E32" s="95"/>
      <c r="F32" s="92"/>
      <c r="G32" s="95"/>
      <c r="H32" s="107"/>
      <c r="I32" s="107"/>
      <c r="J32" s="105"/>
      <c r="K32" s="108"/>
    </row>
    <row r="33" spans="1:11" x14ac:dyDescent="0.35">
      <c r="A33" s="153"/>
      <c r="B33" s="99"/>
      <c r="C33" s="113"/>
      <c r="D33" s="113"/>
      <c r="E33" s="113"/>
      <c r="F33" s="113"/>
      <c r="G33" s="113"/>
      <c r="H33" s="101"/>
      <c r="I33" s="101"/>
      <c r="J33" s="101"/>
      <c r="K33" s="108"/>
    </row>
    <row r="34" spans="1:11" x14ac:dyDescent="0.35">
      <c r="A34" s="153"/>
      <c r="B34" s="109"/>
      <c r="C34" s="93"/>
      <c r="D34" s="93"/>
      <c r="E34" s="105"/>
      <c r="F34" s="92"/>
      <c r="G34" s="95"/>
      <c r="H34" s="106"/>
      <c r="I34" s="107"/>
      <c r="J34" s="105"/>
      <c r="K34" s="108"/>
    </row>
    <row r="35" spans="1:11" x14ac:dyDescent="0.35">
      <c r="A35" s="153"/>
      <c r="B35" s="109"/>
      <c r="C35" s="93"/>
      <c r="D35" s="93"/>
      <c r="E35" s="105"/>
      <c r="F35" s="92"/>
      <c r="G35" s="95"/>
      <c r="H35" s="106"/>
      <c r="I35" s="107"/>
      <c r="J35" s="105"/>
      <c r="K35" s="108"/>
    </row>
    <row r="36" spans="1:11" x14ac:dyDescent="0.35">
      <c r="A36" s="153"/>
      <c r="B36" s="109"/>
      <c r="C36" s="93"/>
      <c r="D36" s="94"/>
      <c r="E36" s="105"/>
      <c r="F36" s="95"/>
      <c r="G36" s="95"/>
      <c r="H36" s="106"/>
      <c r="I36" s="107"/>
      <c r="J36" s="105"/>
      <c r="K36" s="108"/>
    </row>
    <row r="37" spans="1:11" x14ac:dyDescent="0.35">
      <c r="A37" s="152"/>
      <c r="B37" s="99"/>
      <c r="C37" s="113"/>
      <c r="D37" s="100"/>
      <c r="E37" s="100"/>
      <c r="F37" s="100"/>
      <c r="G37" s="113"/>
      <c r="H37" s="101"/>
      <c r="I37" s="101"/>
      <c r="J37" s="101"/>
      <c r="K37" s="108"/>
    </row>
    <row r="38" spans="1:11" x14ac:dyDescent="0.35">
      <c r="A38" s="152"/>
      <c r="B38" s="109"/>
      <c r="C38" s="93"/>
      <c r="D38" s="93"/>
      <c r="E38" s="95"/>
      <c r="F38" s="92"/>
      <c r="G38" s="95"/>
      <c r="H38" s="106"/>
      <c r="I38" s="107"/>
      <c r="J38" s="105"/>
      <c r="K38" s="108"/>
    </row>
    <row r="39" spans="1:11" x14ac:dyDescent="0.35">
      <c r="A39" s="152"/>
      <c r="B39" s="109"/>
      <c r="C39" s="93"/>
      <c r="D39" s="93"/>
      <c r="E39" s="92"/>
      <c r="F39" s="92"/>
      <c r="G39" s="95"/>
      <c r="H39" s="107"/>
      <c r="I39" s="107"/>
      <c r="J39" s="105"/>
      <c r="K39" s="108"/>
    </row>
    <row r="40" spans="1:11" x14ac:dyDescent="0.35">
      <c r="A40" s="152"/>
      <c r="B40" s="99"/>
      <c r="C40" s="113"/>
      <c r="D40" s="100"/>
      <c r="E40" s="100"/>
      <c r="F40" s="100"/>
      <c r="G40" s="113"/>
      <c r="H40" s="101"/>
      <c r="I40" s="101"/>
      <c r="J40" s="101"/>
      <c r="K40" s="108"/>
    </row>
    <row r="41" spans="1:11" x14ac:dyDescent="0.35">
      <c r="A41" s="152"/>
      <c r="B41" s="109"/>
      <c r="C41" s="93"/>
      <c r="D41" s="93"/>
      <c r="E41" s="95"/>
      <c r="F41" s="92"/>
      <c r="G41" s="95"/>
      <c r="H41" s="106"/>
      <c r="I41" s="107"/>
      <c r="J41" s="105"/>
      <c r="K41" s="108"/>
    </row>
    <row r="42" spans="1:11" x14ac:dyDescent="0.35">
      <c r="A42" s="152"/>
      <c r="B42" s="109"/>
      <c r="C42" s="93"/>
      <c r="D42" s="93"/>
      <c r="E42" s="92"/>
      <c r="F42" s="92"/>
      <c r="G42" s="95"/>
      <c r="H42" s="107"/>
      <c r="I42" s="107"/>
      <c r="J42" s="105"/>
      <c r="K42" s="108"/>
    </row>
    <row r="43" spans="1:11" x14ac:dyDescent="0.35">
      <c r="A43" s="152"/>
      <c r="B43" s="99"/>
      <c r="C43" s="113"/>
      <c r="D43" s="100"/>
      <c r="E43" s="100"/>
      <c r="F43" s="100"/>
      <c r="G43" s="113"/>
      <c r="H43" s="101"/>
      <c r="I43" s="101"/>
      <c r="J43" s="101"/>
      <c r="K43" s="108"/>
    </row>
    <row r="44" spans="1:11" x14ac:dyDescent="0.35">
      <c r="A44" s="152"/>
      <c r="B44" s="109"/>
      <c r="C44" s="93"/>
      <c r="D44" s="93"/>
      <c r="E44" s="95"/>
      <c r="F44" s="92"/>
      <c r="G44" s="95"/>
      <c r="H44" s="106"/>
      <c r="I44" s="107"/>
      <c r="J44" s="105"/>
      <c r="K44" s="108"/>
    </row>
    <row r="45" spans="1:11" x14ac:dyDescent="0.35">
      <c r="A45" s="152"/>
      <c r="B45" s="109"/>
      <c r="C45" s="94"/>
      <c r="D45" s="94"/>
      <c r="E45" s="95"/>
      <c r="F45" s="95"/>
      <c r="G45" s="95"/>
      <c r="H45" s="107"/>
      <c r="I45" s="107"/>
      <c r="J45" s="105"/>
      <c r="K45" s="108"/>
    </row>
    <row r="46" spans="1:11" x14ac:dyDescent="0.35">
      <c r="A46" s="152"/>
      <c r="B46" s="109"/>
      <c r="C46" s="93"/>
      <c r="D46" s="93"/>
      <c r="E46" s="92"/>
      <c r="F46" s="92"/>
      <c r="G46" s="95"/>
      <c r="H46" s="107"/>
      <c r="I46" s="107"/>
      <c r="J46" s="105"/>
      <c r="K46" s="108"/>
    </row>
    <row r="47" spans="1:11" x14ac:dyDescent="0.35">
      <c r="A47" s="152"/>
      <c r="B47" s="99"/>
      <c r="C47" s="100"/>
      <c r="D47" s="100"/>
      <c r="E47" s="100"/>
      <c r="F47" s="100"/>
      <c r="G47" s="100"/>
      <c r="H47" s="101"/>
      <c r="I47" s="101"/>
      <c r="J47" s="101"/>
      <c r="K47" s="108"/>
    </row>
    <row r="48" spans="1:11" x14ac:dyDescent="0.35">
      <c r="A48" s="152"/>
      <c r="B48" s="109"/>
      <c r="C48" s="93"/>
      <c r="D48" s="93"/>
      <c r="E48" s="105"/>
      <c r="F48" s="92"/>
      <c r="G48" s="105"/>
      <c r="H48" s="106"/>
      <c r="I48" s="107"/>
      <c r="J48" s="105"/>
      <c r="K48" s="108"/>
    </row>
    <row r="49" spans="1:11" x14ac:dyDescent="0.35">
      <c r="A49" s="152"/>
      <c r="B49" s="109"/>
      <c r="C49" s="93"/>
      <c r="D49" s="93"/>
      <c r="E49" s="105"/>
      <c r="F49" s="92"/>
      <c r="G49" s="105"/>
      <c r="H49" s="119"/>
      <c r="I49" s="107"/>
      <c r="J49" s="105"/>
      <c r="K49" s="108"/>
    </row>
    <row r="50" spans="1:11" x14ac:dyDescent="0.35">
      <c r="A50" s="152"/>
      <c r="B50" s="109"/>
      <c r="C50" s="93"/>
      <c r="D50" s="93"/>
      <c r="E50" s="105"/>
      <c r="F50" s="92"/>
      <c r="G50" s="105"/>
      <c r="H50" s="107"/>
      <c r="I50" s="107"/>
      <c r="J50" s="105"/>
      <c r="K50" s="108"/>
    </row>
    <row r="51" spans="1:11" x14ac:dyDescent="0.35">
      <c r="A51" s="153"/>
      <c r="B51" s="99"/>
      <c r="C51" s="100"/>
      <c r="D51" s="113"/>
      <c r="E51" s="113"/>
      <c r="F51" s="113"/>
      <c r="G51" s="113"/>
      <c r="H51" s="101"/>
      <c r="I51" s="101"/>
      <c r="J51" s="101"/>
      <c r="K51" s="108"/>
    </row>
    <row r="52" spans="1:11" x14ac:dyDescent="0.35">
      <c r="A52" s="153"/>
      <c r="B52" s="109"/>
      <c r="C52" s="93"/>
      <c r="D52" s="93"/>
      <c r="E52" s="95"/>
      <c r="F52" s="95"/>
      <c r="G52" s="95"/>
      <c r="H52" s="106"/>
      <c r="I52" s="107"/>
      <c r="J52" s="105"/>
      <c r="K52" s="108"/>
    </row>
    <row r="53" spans="1:11" x14ac:dyDescent="0.35">
      <c r="A53" s="153"/>
      <c r="B53" s="109"/>
      <c r="C53" s="93"/>
      <c r="D53" s="93"/>
      <c r="E53" s="95"/>
      <c r="F53" s="95"/>
      <c r="G53" s="95"/>
      <c r="H53" s="106"/>
      <c r="I53" s="107"/>
      <c r="J53" s="105"/>
      <c r="K53" s="108"/>
    </row>
    <row r="54" spans="1:11" x14ac:dyDescent="0.35">
      <c r="A54" s="152"/>
      <c r="B54" s="99"/>
      <c r="C54" s="100"/>
      <c r="D54" s="100"/>
      <c r="E54" s="113"/>
      <c r="F54" s="113"/>
      <c r="G54" s="113"/>
      <c r="H54" s="101"/>
      <c r="I54" s="101"/>
      <c r="J54" s="101"/>
      <c r="K54" s="108"/>
    </row>
    <row r="55" spans="1:11" x14ac:dyDescent="0.35">
      <c r="A55" s="152"/>
      <c r="B55" s="109"/>
      <c r="C55" s="93"/>
      <c r="D55" s="93"/>
      <c r="E55" s="95"/>
      <c r="F55" s="95"/>
      <c r="G55" s="110"/>
      <c r="H55" s="106"/>
      <c r="I55" s="107"/>
      <c r="J55" s="105"/>
      <c r="K55" s="108"/>
    </row>
    <row r="56" spans="1:11" x14ac:dyDescent="0.35">
      <c r="A56" s="152"/>
      <c r="B56" s="109"/>
      <c r="C56" s="93"/>
      <c r="D56" s="93"/>
      <c r="E56" s="95"/>
      <c r="F56" s="95"/>
      <c r="G56" s="110"/>
      <c r="H56" s="107"/>
      <c r="I56" s="107"/>
      <c r="J56" s="105"/>
      <c r="K56" s="108"/>
    </row>
    <row r="57" spans="1:11" x14ac:dyDescent="0.35">
      <c r="A57" s="152"/>
      <c r="B57" s="99"/>
      <c r="C57" s="100"/>
      <c r="D57" s="113"/>
      <c r="E57" s="113"/>
      <c r="F57" s="113"/>
      <c r="G57" s="113"/>
      <c r="H57" s="101"/>
      <c r="I57" s="101"/>
      <c r="J57" s="101"/>
      <c r="K57" s="108"/>
    </row>
    <row r="58" spans="1:11" x14ac:dyDescent="0.35">
      <c r="A58" s="152"/>
      <c r="B58" s="102"/>
      <c r="C58" s="100"/>
      <c r="D58" s="103"/>
      <c r="E58" s="116"/>
      <c r="F58" s="95"/>
      <c r="G58" s="116"/>
      <c r="H58" s="107"/>
      <c r="I58" s="107"/>
      <c r="J58" s="105"/>
      <c r="K58" s="108"/>
    </row>
    <row r="59" spans="1:11" x14ac:dyDescent="0.35">
      <c r="A59" s="152"/>
      <c r="B59" s="109"/>
      <c r="C59" s="93"/>
      <c r="D59" s="93"/>
      <c r="E59" s="95"/>
      <c r="F59" s="92"/>
      <c r="G59" s="95"/>
      <c r="H59" s="106"/>
      <c r="I59" s="107"/>
      <c r="J59" s="105"/>
      <c r="K59" s="108"/>
    </row>
    <row r="60" spans="1:11" x14ac:dyDescent="0.35">
      <c r="A60" s="152"/>
      <c r="B60" s="99"/>
      <c r="C60" s="113"/>
      <c r="D60" s="100"/>
      <c r="E60" s="100"/>
      <c r="F60" s="100"/>
      <c r="G60" s="113"/>
      <c r="H60" s="107"/>
      <c r="I60" s="107"/>
      <c r="J60" s="105"/>
      <c r="K60" s="108"/>
    </row>
    <row r="61" spans="1:11" x14ac:dyDescent="0.35">
      <c r="A61" s="152"/>
      <c r="B61" s="102"/>
      <c r="C61" s="103"/>
      <c r="D61" s="103"/>
      <c r="E61" s="101"/>
      <c r="F61" s="92"/>
      <c r="G61" s="105"/>
      <c r="H61" s="107"/>
      <c r="I61" s="107"/>
      <c r="J61" s="105"/>
      <c r="K61" s="108"/>
    </row>
    <row r="62" spans="1:11" x14ac:dyDescent="0.35">
      <c r="A62" s="152"/>
      <c r="B62" s="109"/>
      <c r="C62" s="93"/>
      <c r="D62" s="93"/>
      <c r="E62" s="95"/>
      <c r="F62" s="92"/>
      <c r="G62" s="95"/>
      <c r="H62" s="106"/>
      <c r="I62" s="107"/>
      <c r="J62" s="105"/>
      <c r="K62" s="108"/>
    </row>
    <row r="63" spans="1:11" x14ac:dyDescent="0.35">
      <c r="A63" s="118"/>
      <c r="B63" s="118"/>
      <c r="C63" s="115"/>
      <c r="D63" s="115"/>
      <c r="E63" s="115"/>
      <c r="F63" s="115"/>
      <c r="G63" s="115"/>
      <c r="H63" s="119"/>
      <c r="I63" s="119"/>
      <c r="J63" s="119"/>
      <c r="K63" s="120"/>
    </row>
    <row r="64" spans="1:11" x14ac:dyDescent="0.35">
      <c r="A64" s="152"/>
      <c r="B64" s="118"/>
      <c r="C64" s="115"/>
      <c r="D64" s="115"/>
      <c r="E64" s="115"/>
      <c r="F64" s="115"/>
      <c r="G64" s="115"/>
      <c r="H64" s="119"/>
      <c r="I64" s="119"/>
      <c r="J64" s="119"/>
      <c r="K64" s="120"/>
    </row>
    <row r="65" spans="1:11" x14ac:dyDescent="0.35">
      <c r="A65" s="152"/>
      <c r="B65" s="123"/>
      <c r="C65" s="92"/>
      <c r="D65" s="92"/>
      <c r="E65" s="92"/>
      <c r="F65" s="92"/>
      <c r="G65" s="92"/>
      <c r="H65" s="106"/>
      <c r="I65" s="107"/>
      <c r="J65" s="105"/>
      <c r="K65" s="108"/>
    </row>
    <row r="66" spans="1:11" x14ac:dyDescent="0.35">
      <c r="A66" s="96"/>
      <c r="B66" s="118"/>
      <c r="C66" s="115"/>
      <c r="D66" s="115"/>
      <c r="E66" s="115"/>
      <c r="F66" s="115"/>
      <c r="G66" s="115"/>
      <c r="H66" s="119"/>
      <c r="I66" s="119"/>
      <c r="J66" s="119"/>
      <c r="K66" s="120"/>
    </row>
    <row r="67" spans="1:11" x14ac:dyDescent="0.35">
      <c r="A67" s="96"/>
      <c r="B67" s="118"/>
      <c r="C67" s="115"/>
      <c r="D67" s="115"/>
      <c r="E67" s="115"/>
      <c r="F67" s="115"/>
      <c r="G67" s="115"/>
      <c r="H67" s="119"/>
      <c r="I67" s="119"/>
      <c r="J67" s="119"/>
      <c r="K67" s="115"/>
    </row>
    <row r="68" spans="1:11" x14ac:dyDescent="0.35">
      <c r="A68" s="99"/>
      <c r="B68" s="121"/>
      <c r="C68" s="99"/>
      <c r="D68" s="109"/>
      <c r="E68" s="109"/>
      <c r="F68" s="109"/>
      <c r="G68" s="109"/>
      <c r="H68" s="109"/>
      <c r="I68" s="109"/>
      <c r="J68" s="109"/>
      <c r="K68" s="109"/>
    </row>
    <row r="69" spans="1:11" x14ac:dyDescent="0.35">
      <c r="A69" s="99"/>
      <c r="B69" s="121"/>
      <c r="C69" s="99"/>
      <c r="D69" s="109"/>
      <c r="E69" s="109"/>
      <c r="F69" s="109"/>
      <c r="G69" s="109"/>
      <c r="H69" s="109"/>
      <c r="I69" s="109"/>
      <c r="J69" s="109"/>
      <c r="K69" s="109"/>
    </row>
    <row r="70" spans="1:11" ht="13.75" customHeight="1" x14ac:dyDescent="0.35">
      <c r="A70" s="109"/>
      <c r="B70" s="122"/>
      <c r="C70" s="109"/>
      <c r="D70" s="109"/>
      <c r="E70" s="109"/>
      <c r="F70" s="109"/>
      <c r="G70" s="109"/>
      <c r="H70" s="109"/>
      <c r="I70" s="109"/>
      <c r="J70" s="109"/>
      <c r="K70" s="109"/>
    </row>
    <row r="71" spans="1:11" x14ac:dyDescent="0.35">
      <c r="A71" s="109"/>
      <c r="B71" s="121"/>
      <c r="C71" s="109"/>
      <c r="D71" s="109"/>
      <c r="E71" s="109"/>
      <c r="F71" s="109"/>
      <c r="G71" s="109"/>
      <c r="H71" s="109"/>
      <c r="I71" s="109"/>
      <c r="J71" s="109"/>
      <c r="K71" s="109"/>
    </row>
  </sheetData>
  <mergeCells count="30">
    <mergeCell ref="A60:A62"/>
    <mergeCell ref="A64:A65"/>
    <mergeCell ref="A40:A42"/>
    <mergeCell ref="A43:A46"/>
    <mergeCell ref="A47:A50"/>
    <mergeCell ref="A51:A53"/>
    <mergeCell ref="A54:A56"/>
    <mergeCell ref="A57:A59"/>
    <mergeCell ref="A37:A39"/>
    <mergeCell ref="F7:F8"/>
    <mergeCell ref="G7:G8"/>
    <mergeCell ref="A9:A11"/>
    <mergeCell ref="A12:A14"/>
    <mergeCell ref="A15:A17"/>
    <mergeCell ref="A18:A20"/>
    <mergeCell ref="A21:A23"/>
    <mergeCell ref="A24:A27"/>
    <mergeCell ref="A28:A29"/>
    <mergeCell ref="A30:A32"/>
    <mergeCell ref="A33:A36"/>
    <mergeCell ref="A1:K1"/>
    <mergeCell ref="A2:K2"/>
    <mergeCell ref="A3:K3"/>
    <mergeCell ref="A4:K4"/>
    <mergeCell ref="A6:A8"/>
    <mergeCell ref="B6:B8"/>
    <mergeCell ref="C6:G6"/>
    <mergeCell ref="H6:K6"/>
    <mergeCell ref="C7:D7"/>
    <mergeCell ref="E7:E8"/>
  </mergeCells>
  <pageMargins left="0.51181102362204722" right="0.51181102362204722" top="0.78740157480314965" bottom="0.78740157480314965" header="0.31496062992125984" footer="0.31496062992125984"/>
  <pageSetup paperSize="9" scale="8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1"/>
  <sheetViews>
    <sheetView workbookViewId="0">
      <selection activeCell="D15" sqref="D15"/>
    </sheetView>
  </sheetViews>
  <sheetFormatPr defaultRowHeight="14.5" x14ac:dyDescent="0.35"/>
  <cols>
    <col min="2" max="2" width="43.08984375" customWidth="1"/>
    <col min="3" max="7" width="13.81640625" bestFit="1" customWidth="1"/>
  </cols>
  <sheetData>
    <row r="1" spans="1:11" x14ac:dyDescent="0.35">
      <c r="A1" s="128" t="s">
        <v>22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</row>
    <row r="2" spans="1:11" x14ac:dyDescent="0.35">
      <c r="A2" s="128" t="s">
        <v>38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</row>
    <row r="3" spans="1:11" x14ac:dyDescent="0.35">
      <c r="A3" s="128" t="s">
        <v>39</v>
      </c>
      <c r="B3" s="128"/>
      <c r="C3" s="128"/>
      <c r="D3" s="128"/>
      <c r="E3" s="128"/>
      <c r="F3" s="128"/>
      <c r="G3" s="128"/>
      <c r="H3" s="128"/>
      <c r="I3" s="128"/>
      <c r="J3" s="128"/>
      <c r="K3" s="128"/>
    </row>
    <row r="4" spans="1:11" x14ac:dyDescent="0.35">
      <c r="A4" s="128" t="s">
        <v>53</v>
      </c>
      <c r="B4" s="128"/>
      <c r="C4" s="128"/>
      <c r="D4" s="128"/>
      <c r="E4" s="128"/>
      <c r="F4" s="128"/>
      <c r="G4" s="128"/>
      <c r="H4" s="128"/>
      <c r="I4" s="128"/>
      <c r="J4" s="128"/>
      <c r="K4" s="128"/>
    </row>
    <row r="5" spans="1:11" x14ac:dyDescent="0.35">
      <c r="B5" s="1" t="s">
        <v>60</v>
      </c>
      <c r="F5" s="2"/>
      <c r="G5" s="2"/>
      <c r="K5" s="2" t="s">
        <v>0</v>
      </c>
    </row>
    <row r="6" spans="1:11" x14ac:dyDescent="0.35">
      <c r="A6" s="154"/>
      <c r="B6" s="154"/>
      <c r="C6" s="152"/>
      <c r="D6" s="152"/>
      <c r="E6" s="152"/>
      <c r="F6" s="152"/>
      <c r="G6" s="152"/>
      <c r="H6" s="152"/>
      <c r="I6" s="152"/>
      <c r="J6" s="152"/>
      <c r="K6" s="152"/>
    </row>
    <row r="7" spans="1:11" x14ac:dyDescent="0.35">
      <c r="A7" s="154"/>
      <c r="B7" s="154"/>
      <c r="C7" s="152"/>
      <c r="D7" s="152"/>
      <c r="E7" s="152"/>
      <c r="F7" s="152"/>
      <c r="G7" s="152"/>
      <c r="H7" s="96"/>
      <c r="I7" s="96"/>
      <c r="J7" s="96"/>
      <c r="K7" s="96"/>
    </row>
    <row r="8" spans="1:11" x14ac:dyDescent="0.35">
      <c r="A8" s="154"/>
      <c r="B8" s="154"/>
      <c r="C8" s="96"/>
      <c r="D8" s="97"/>
      <c r="E8" s="152"/>
      <c r="F8" s="152"/>
      <c r="G8" s="152"/>
      <c r="H8" s="96"/>
      <c r="I8" s="96"/>
      <c r="J8" s="96"/>
      <c r="K8" s="98"/>
    </row>
    <row r="9" spans="1:11" x14ac:dyDescent="0.35">
      <c r="A9" s="152"/>
      <c r="B9" s="99"/>
      <c r="C9" s="100"/>
      <c r="D9" s="100"/>
      <c r="E9" s="100"/>
      <c r="F9" s="100"/>
      <c r="G9" s="100"/>
      <c r="H9" s="101"/>
      <c r="I9" s="101"/>
      <c r="J9" s="101"/>
      <c r="K9" s="101"/>
    </row>
    <row r="10" spans="1:11" x14ac:dyDescent="0.35">
      <c r="A10" s="152"/>
      <c r="B10" s="102"/>
      <c r="C10" s="103"/>
      <c r="D10" s="103"/>
      <c r="E10" s="104"/>
      <c r="F10" s="92"/>
      <c r="G10" s="105"/>
      <c r="H10" s="106"/>
      <c r="I10" s="107"/>
      <c r="J10" s="107"/>
      <c r="K10" s="108"/>
    </row>
    <row r="11" spans="1:11" x14ac:dyDescent="0.35">
      <c r="A11" s="152"/>
      <c r="B11" s="109"/>
      <c r="C11" s="93"/>
      <c r="D11" s="93"/>
      <c r="E11" s="110"/>
      <c r="F11" s="92"/>
      <c r="G11" s="105"/>
      <c r="H11" s="107"/>
      <c r="I11" s="107"/>
      <c r="J11" s="107"/>
      <c r="K11" s="108"/>
    </row>
    <row r="12" spans="1:11" x14ac:dyDescent="0.35">
      <c r="A12" s="152"/>
      <c r="B12" s="99"/>
      <c r="C12" s="100"/>
      <c r="D12" s="100"/>
      <c r="E12" s="100"/>
      <c r="F12" s="100"/>
      <c r="G12" s="100"/>
      <c r="H12" s="101"/>
      <c r="I12" s="101"/>
      <c r="J12" s="101"/>
      <c r="K12" s="108"/>
    </row>
    <row r="13" spans="1:11" x14ac:dyDescent="0.35">
      <c r="A13" s="152"/>
      <c r="B13" s="109"/>
      <c r="C13" s="93"/>
      <c r="D13" s="93"/>
      <c r="E13" s="105"/>
      <c r="F13" s="92"/>
      <c r="G13" s="105"/>
      <c r="H13" s="107"/>
      <c r="I13" s="107"/>
      <c r="J13" s="107"/>
      <c r="K13" s="108"/>
    </row>
    <row r="14" spans="1:11" x14ac:dyDescent="0.35">
      <c r="A14" s="152"/>
      <c r="B14" s="111"/>
      <c r="C14" s="94"/>
      <c r="D14" s="94"/>
      <c r="E14" s="105"/>
      <c r="F14" s="92"/>
      <c r="G14" s="105"/>
      <c r="H14" s="107"/>
      <c r="I14" s="107"/>
      <c r="J14" s="107"/>
      <c r="K14" s="108"/>
    </row>
    <row r="15" spans="1:11" x14ac:dyDescent="0.35">
      <c r="A15" s="152"/>
      <c r="B15" s="99"/>
      <c r="C15" s="100"/>
      <c r="D15" s="100"/>
      <c r="E15" s="100"/>
      <c r="F15" s="100"/>
      <c r="G15" s="100"/>
      <c r="H15" s="101"/>
      <c r="I15" s="101"/>
      <c r="J15" s="101"/>
      <c r="K15" s="108"/>
    </row>
    <row r="16" spans="1:11" x14ac:dyDescent="0.35">
      <c r="A16" s="152"/>
      <c r="B16" s="109"/>
      <c r="C16" s="93"/>
      <c r="D16" s="93"/>
      <c r="E16" s="105"/>
      <c r="F16" s="92"/>
      <c r="G16" s="105"/>
      <c r="H16" s="107"/>
      <c r="I16" s="107"/>
      <c r="J16" s="107"/>
      <c r="K16" s="108"/>
    </row>
    <row r="17" spans="1:11" x14ac:dyDescent="0.35">
      <c r="A17" s="152"/>
      <c r="B17" s="109"/>
      <c r="C17" s="93"/>
      <c r="D17" s="93"/>
      <c r="E17" s="105"/>
      <c r="F17" s="92"/>
      <c r="G17" s="105"/>
      <c r="H17" s="107"/>
      <c r="I17" s="107"/>
      <c r="J17" s="107"/>
      <c r="K17" s="108"/>
    </row>
    <row r="18" spans="1:11" x14ac:dyDescent="0.35">
      <c r="A18" s="152"/>
      <c r="B18" s="112"/>
      <c r="C18" s="113"/>
      <c r="D18" s="100"/>
      <c r="E18" s="100"/>
      <c r="F18" s="100"/>
      <c r="G18" s="100"/>
      <c r="H18" s="101"/>
      <c r="I18" s="101"/>
      <c r="J18" s="101"/>
      <c r="K18" s="108"/>
    </row>
    <row r="19" spans="1:11" x14ac:dyDescent="0.35">
      <c r="A19" s="152"/>
      <c r="B19" s="109"/>
      <c r="C19" s="93"/>
      <c r="D19" s="93"/>
      <c r="E19" s="105"/>
      <c r="F19" s="92"/>
      <c r="G19" s="105"/>
      <c r="H19" s="107"/>
      <c r="I19" s="107"/>
      <c r="J19" s="107"/>
      <c r="K19" s="108"/>
    </row>
    <row r="20" spans="1:11" x14ac:dyDescent="0.35">
      <c r="A20" s="152"/>
      <c r="B20" s="109"/>
      <c r="C20" s="93"/>
      <c r="D20" s="93"/>
      <c r="E20" s="105"/>
      <c r="F20" s="92"/>
      <c r="G20" s="105"/>
      <c r="H20" s="107"/>
      <c r="I20" s="107"/>
      <c r="J20" s="107"/>
      <c r="K20" s="108"/>
    </row>
    <row r="21" spans="1:11" x14ac:dyDescent="0.35">
      <c r="A21" s="152"/>
      <c r="B21" s="99"/>
      <c r="C21" s="113"/>
      <c r="D21" s="100"/>
      <c r="E21" s="100"/>
      <c r="F21" s="100"/>
      <c r="G21" s="113"/>
      <c r="H21" s="101"/>
      <c r="I21" s="101"/>
      <c r="J21" s="101"/>
      <c r="K21" s="108"/>
    </row>
    <row r="22" spans="1:11" x14ac:dyDescent="0.35">
      <c r="A22" s="152"/>
      <c r="B22" s="109"/>
      <c r="C22" s="93"/>
      <c r="D22" s="93"/>
      <c r="E22" s="105"/>
      <c r="F22" s="92"/>
      <c r="G22" s="105"/>
      <c r="H22" s="107"/>
      <c r="I22" s="107"/>
      <c r="J22" s="105"/>
      <c r="K22" s="108"/>
    </row>
    <row r="23" spans="1:11" x14ac:dyDescent="0.35">
      <c r="A23" s="152"/>
      <c r="B23" s="109"/>
      <c r="C23" s="93"/>
      <c r="D23" s="93"/>
      <c r="E23" s="105"/>
      <c r="F23" s="92"/>
      <c r="G23" s="105"/>
      <c r="H23" s="106"/>
      <c r="I23" s="107"/>
      <c r="J23" s="105"/>
      <c r="K23" s="108"/>
    </row>
    <row r="24" spans="1:11" x14ac:dyDescent="0.35">
      <c r="A24" s="152"/>
      <c r="B24" s="99"/>
      <c r="C24" s="113"/>
      <c r="D24" s="100"/>
      <c r="E24" s="100"/>
      <c r="F24" s="100"/>
      <c r="G24" s="113"/>
      <c r="H24" s="101"/>
      <c r="I24" s="101"/>
      <c r="J24" s="101"/>
      <c r="K24" s="108"/>
    </row>
    <row r="25" spans="1:11" x14ac:dyDescent="0.35">
      <c r="A25" s="152"/>
      <c r="B25" s="109"/>
      <c r="C25" s="93"/>
      <c r="D25" s="93"/>
      <c r="E25" s="105"/>
      <c r="F25" s="92"/>
      <c r="G25" s="105"/>
      <c r="H25" s="106"/>
      <c r="I25" s="107"/>
      <c r="J25" s="105"/>
      <c r="K25" s="108"/>
    </row>
    <row r="26" spans="1:11" x14ac:dyDescent="0.35">
      <c r="A26" s="152"/>
      <c r="B26" s="109"/>
      <c r="C26" s="93"/>
      <c r="D26" s="93"/>
      <c r="E26" s="105"/>
      <c r="F26" s="92"/>
      <c r="G26" s="105"/>
      <c r="H26" s="106"/>
      <c r="I26" s="107"/>
      <c r="J26" s="105"/>
      <c r="K26" s="108"/>
    </row>
    <row r="27" spans="1:11" x14ac:dyDescent="0.35">
      <c r="A27" s="152"/>
      <c r="B27" s="109"/>
      <c r="C27" s="93"/>
      <c r="D27" s="93"/>
      <c r="E27" s="105"/>
      <c r="F27" s="95"/>
      <c r="G27" s="105"/>
      <c r="H27" s="106"/>
      <c r="I27" s="107"/>
      <c r="J27" s="105"/>
      <c r="K27" s="108"/>
    </row>
    <row r="28" spans="1:11" x14ac:dyDescent="0.35">
      <c r="A28" s="152"/>
      <c r="B28" s="99"/>
      <c r="C28" s="100"/>
      <c r="D28" s="100"/>
      <c r="E28" s="100"/>
      <c r="F28" s="114"/>
      <c r="G28" s="100"/>
      <c r="H28" s="101"/>
      <c r="I28" s="101"/>
      <c r="J28" s="101"/>
      <c r="K28" s="108"/>
    </row>
    <row r="29" spans="1:11" x14ac:dyDescent="0.35">
      <c r="A29" s="152"/>
      <c r="B29" s="109"/>
      <c r="C29" s="93"/>
      <c r="D29" s="93"/>
      <c r="E29" s="110"/>
      <c r="F29" s="92"/>
      <c r="G29" s="110"/>
      <c r="H29" s="106"/>
      <c r="I29" s="107"/>
      <c r="J29" s="105"/>
      <c r="K29" s="108"/>
    </row>
    <row r="30" spans="1:11" x14ac:dyDescent="0.35">
      <c r="A30" s="152"/>
      <c r="B30" s="99"/>
      <c r="C30" s="100"/>
      <c r="D30" s="113"/>
      <c r="E30" s="113"/>
      <c r="F30" s="115"/>
      <c r="G30" s="113"/>
      <c r="H30" s="101"/>
      <c r="I30" s="101"/>
      <c r="J30" s="101"/>
      <c r="K30" s="108"/>
    </row>
    <row r="31" spans="1:11" x14ac:dyDescent="0.35">
      <c r="A31" s="152"/>
      <c r="B31" s="102"/>
      <c r="C31" s="100"/>
      <c r="D31" s="104"/>
      <c r="E31" s="104"/>
      <c r="F31" s="115"/>
      <c r="G31" s="104"/>
      <c r="H31" s="106"/>
      <c r="I31" s="107"/>
      <c r="J31" s="105"/>
      <c r="K31" s="108"/>
    </row>
    <row r="32" spans="1:11" x14ac:dyDescent="0.35">
      <c r="A32" s="152"/>
      <c r="B32" s="109"/>
      <c r="C32" s="93"/>
      <c r="D32" s="93"/>
      <c r="E32" s="95"/>
      <c r="F32" s="92"/>
      <c r="G32" s="95"/>
      <c r="H32" s="107"/>
      <c r="I32" s="107"/>
      <c r="J32" s="105"/>
      <c r="K32" s="108"/>
    </row>
    <row r="33" spans="1:11" x14ac:dyDescent="0.35">
      <c r="A33" s="153"/>
      <c r="B33" s="99"/>
      <c r="C33" s="113"/>
      <c r="D33" s="113"/>
      <c r="E33" s="113"/>
      <c r="F33" s="113"/>
      <c r="G33" s="113"/>
      <c r="H33" s="101"/>
      <c r="I33" s="101"/>
      <c r="J33" s="101"/>
      <c r="K33" s="108"/>
    </row>
    <row r="34" spans="1:11" x14ac:dyDescent="0.35">
      <c r="A34" s="153"/>
      <c r="B34" s="109"/>
      <c r="C34" s="93"/>
      <c r="D34" s="93"/>
      <c r="E34" s="105"/>
      <c r="F34" s="92"/>
      <c r="G34" s="95"/>
      <c r="H34" s="106"/>
      <c r="I34" s="107"/>
      <c r="J34" s="105"/>
      <c r="K34" s="108"/>
    </row>
    <row r="35" spans="1:11" x14ac:dyDescent="0.35">
      <c r="A35" s="153"/>
      <c r="B35" s="109"/>
      <c r="C35" s="93"/>
      <c r="D35" s="93"/>
      <c r="E35" s="105"/>
      <c r="F35" s="92"/>
      <c r="G35" s="95"/>
      <c r="H35" s="106"/>
      <c r="I35" s="107"/>
      <c r="J35" s="105"/>
      <c r="K35" s="108"/>
    </row>
    <row r="36" spans="1:11" x14ac:dyDescent="0.35">
      <c r="A36" s="153"/>
      <c r="B36" s="109"/>
      <c r="C36" s="93"/>
      <c r="D36" s="94"/>
      <c r="E36" s="105"/>
      <c r="F36" s="95"/>
      <c r="G36" s="95"/>
      <c r="H36" s="106"/>
      <c r="I36" s="107"/>
      <c r="J36" s="105"/>
      <c r="K36" s="108"/>
    </row>
    <row r="37" spans="1:11" x14ac:dyDescent="0.35">
      <c r="A37" s="152"/>
      <c r="B37" s="99"/>
      <c r="C37" s="113"/>
      <c r="D37" s="100"/>
      <c r="E37" s="100"/>
      <c r="F37" s="100"/>
      <c r="G37" s="113"/>
      <c r="H37" s="101"/>
      <c r="I37" s="101"/>
      <c r="J37" s="101"/>
      <c r="K37" s="108"/>
    </row>
    <row r="38" spans="1:11" x14ac:dyDescent="0.35">
      <c r="A38" s="152"/>
      <c r="B38" s="109"/>
      <c r="C38" s="93"/>
      <c r="D38" s="93"/>
      <c r="E38" s="95"/>
      <c r="F38" s="92"/>
      <c r="G38" s="95"/>
      <c r="H38" s="106"/>
      <c r="I38" s="107"/>
      <c r="J38" s="105"/>
      <c r="K38" s="108"/>
    </row>
    <row r="39" spans="1:11" x14ac:dyDescent="0.35">
      <c r="A39" s="152"/>
      <c r="B39" s="109"/>
      <c r="C39" s="93"/>
      <c r="D39" s="93"/>
      <c r="E39" s="92"/>
      <c r="F39" s="92"/>
      <c r="G39" s="95"/>
      <c r="H39" s="107"/>
      <c r="I39" s="107"/>
      <c r="J39" s="105"/>
      <c r="K39" s="108"/>
    </row>
    <row r="40" spans="1:11" x14ac:dyDescent="0.35">
      <c r="A40" s="152"/>
      <c r="B40" s="99"/>
      <c r="C40" s="113"/>
      <c r="D40" s="100"/>
      <c r="E40" s="100"/>
      <c r="F40" s="100"/>
      <c r="G40" s="113"/>
      <c r="H40" s="101"/>
      <c r="I40" s="101"/>
      <c r="J40" s="101"/>
      <c r="K40" s="108"/>
    </row>
    <row r="41" spans="1:11" x14ac:dyDescent="0.35">
      <c r="A41" s="152"/>
      <c r="B41" s="109"/>
      <c r="C41" s="93"/>
      <c r="D41" s="93"/>
      <c r="E41" s="95"/>
      <c r="F41" s="92"/>
      <c r="G41" s="95"/>
      <c r="H41" s="106"/>
      <c r="I41" s="107"/>
      <c r="J41" s="105"/>
      <c r="K41" s="108"/>
    </row>
    <row r="42" spans="1:11" x14ac:dyDescent="0.35">
      <c r="A42" s="152"/>
      <c r="B42" s="109"/>
      <c r="C42" s="93"/>
      <c r="D42" s="93"/>
      <c r="E42" s="92"/>
      <c r="F42" s="92"/>
      <c r="G42" s="95"/>
      <c r="H42" s="107"/>
      <c r="I42" s="107"/>
      <c r="J42" s="105"/>
      <c r="K42" s="108"/>
    </row>
    <row r="43" spans="1:11" x14ac:dyDescent="0.35">
      <c r="A43" s="152"/>
      <c r="B43" s="99"/>
      <c r="C43" s="113"/>
      <c r="D43" s="100"/>
      <c r="E43" s="100"/>
      <c r="F43" s="100"/>
      <c r="G43" s="113"/>
      <c r="H43" s="101"/>
      <c r="I43" s="101"/>
      <c r="J43" s="101"/>
      <c r="K43" s="108"/>
    </row>
    <row r="44" spans="1:11" x14ac:dyDescent="0.35">
      <c r="A44" s="152"/>
      <c r="B44" s="109"/>
      <c r="C44" s="93"/>
      <c r="D44" s="93"/>
      <c r="E44" s="95"/>
      <c r="F44" s="92"/>
      <c r="G44" s="95"/>
      <c r="H44" s="106"/>
      <c r="I44" s="107"/>
      <c r="J44" s="105"/>
      <c r="K44" s="108"/>
    </row>
    <row r="45" spans="1:11" x14ac:dyDescent="0.35">
      <c r="A45" s="152"/>
      <c r="B45" s="109"/>
      <c r="C45" s="94"/>
      <c r="D45" s="94"/>
      <c r="E45" s="95"/>
      <c r="F45" s="95"/>
      <c r="G45" s="95"/>
      <c r="H45" s="107"/>
      <c r="I45" s="107"/>
      <c r="J45" s="105"/>
      <c r="K45" s="108"/>
    </row>
    <row r="46" spans="1:11" x14ac:dyDescent="0.35">
      <c r="A46" s="152"/>
      <c r="B46" s="109"/>
      <c r="C46" s="93"/>
      <c r="D46" s="93"/>
      <c r="E46" s="92"/>
      <c r="F46" s="92"/>
      <c r="G46" s="95"/>
      <c r="H46" s="107"/>
      <c r="I46" s="107"/>
      <c r="J46" s="105"/>
      <c r="K46" s="108"/>
    </row>
    <row r="47" spans="1:11" x14ac:dyDescent="0.35">
      <c r="A47" s="152"/>
      <c r="B47" s="99"/>
      <c r="C47" s="100"/>
      <c r="D47" s="100"/>
      <c r="E47" s="100"/>
      <c r="F47" s="100"/>
      <c r="G47" s="100"/>
      <c r="H47" s="101"/>
      <c r="I47" s="101"/>
      <c r="J47" s="101"/>
      <c r="K47" s="108"/>
    </row>
    <row r="48" spans="1:11" x14ac:dyDescent="0.35">
      <c r="A48" s="152"/>
      <c r="B48" s="109"/>
      <c r="C48" s="93"/>
      <c r="D48" s="93"/>
      <c r="E48" s="105"/>
      <c r="F48" s="92"/>
      <c r="G48" s="105"/>
      <c r="H48" s="106"/>
      <c r="I48" s="107"/>
      <c r="J48" s="105"/>
      <c r="K48" s="108"/>
    </row>
    <row r="49" spans="1:11" x14ac:dyDescent="0.35">
      <c r="A49" s="152"/>
      <c r="B49" s="109"/>
      <c r="C49" s="93"/>
      <c r="D49" s="93"/>
      <c r="E49" s="105"/>
      <c r="F49" s="92"/>
      <c r="G49" s="105"/>
      <c r="H49" s="124"/>
      <c r="I49" s="107"/>
      <c r="J49" s="105"/>
      <c r="K49" s="108"/>
    </row>
    <row r="50" spans="1:11" x14ac:dyDescent="0.35">
      <c r="A50" s="152"/>
      <c r="B50" s="109"/>
      <c r="C50" s="93"/>
      <c r="D50" s="93"/>
      <c r="E50" s="105"/>
      <c r="F50" s="92"/>
      <c r="G50" s="105"/>
      <c r="H50" s="107"/>
      <c r="I50" s="107"/>
      <c r="J50" s="105"/>
      <c r="K50" s="108"/>
    </row>
    <row r="51" spans="1:11" x14ac:dyDescent="0.35">
      <c r="A51" s="153"/>
      <c r="B51" s="99"/>
      <c r="C51" s="100"/>
      <c r="D51" s="113"/>
      <c r="E51" s="113"/>
      <c r="F51" s="113"/>
      <c r="G51" s="113"/>
      <c r="H51" s="101"/>
      <c r="I51" s="101"/>
      <c r="J51" s="101"/>
      <c r="K51" s="108"/>
    </row>
    <row r="52" spans="1:11" x14ac:dyDescent="0.35">
      <c r="A52" s="153"/>
      <c r="B52" s="109"/>
      <c r="C52" s="93"/>
      <c r="D52" s="93"/>
      <c r="E52" s="95"/>
      <c r="F52" s="95"/>
      <c r="G52" s="95"/>
      <c r="H52" s="106"/>
      <c r="I52" s="107"/>
      <c r="J52" s="105"/>
      <c r="K52" s="108"/>
    </row>
    <row r="53" spans="1:11" x14ac:dyDescent="0.35">
      <c r="A53" s="153"/>
      <c r="B53" s="109"/>
      <c r="C53" s="93"/>
      <c r="D53" s="93"/>
      <c r="E53" s="95"/>
      <c r="F53" s="95"/>
      <c r="G53" s="95"/>
      <c r="H53" s="106"/>
      <c r="I53" s="107"/>
      <c r="J53" s="105"/>
      <c r="K53" s="108"/>
    </row>
    <row r="54" spans="1:11" x14ac:dyDescent="0.35">
      <c r="A54" s="152"/>
      <c r="B54" s="99"/>
      <c r="C54" s="100"/>
      <c r="D54" s="100"/>
      <c r="E54" s="113"/>
      <c r="F54" s="113"/>
      <c r="G54" s="113"/>
      <c r="H54" s="101"/>
      <c r="I54" s="101"/>
      <c r="J54" s="101"/>
      <c r="K54" s="108"/>
    </row>
    <row r="55" spans="1:11" x14ac:dyDescent="0.35">
      <c r="A55" s="152"/>
      <c r="B55" s="109"/>
      <c r="C55" s="93"/>
      <c r="D55" s="93"/>
      <c r="E55" s="95"/>
      <c r="F55" s="95"/>
      <c r="G55" s="110"/>
      <c r="H55" s="106"/>
      <c r="I55" s="107"/>
      <c r="J55" s="105"/>
      <c r="K55" s="108"/>
    </row>
    <row r="56" spans="1:11" x14ac:dyDescent="0.35">
      <c r="A56" s="152"/>
      <c r="B56" s="109"/>
      <c r="C56" s="93"/>
      <c r="D56" s="93"/>
      <c r="E56" s="95"/>
      <c r="F56" s="95"/>
      <c r="G56" s="110"/>
      <c r="H56" s="107"/>
      <c r="I56" s="107"/>
      <c r="J56" s="105"/>
      <c r="K56" s="108"/>
    </row>
    <row r="57" spans="1:11" x14ac:dyDescent="0.35">
      <c r="A57" s="152"/>
      <c r="B57" s="99"/>
      <c r="C57" s="100"/>
      <c r="D57" s="113"/>
      <c r="E57" s="113"/>
      <c r="F57" s="113"/>
      <c r="G57" s="113"/>
      <c r="H57" s="101"/>
      <c r="I57" s="101"/>
      <c r="J57" s="101"/>
      <c r="K57" s="108"/>
    </row>
    <row r="58" spans="1:11" x14ac:dyDescent="0.35">
      <c r="A58" s="152"/>
      <c r="B58" s="102"/>
      <c r="C58" s="100"/>
      <c r="D58" s="103"/>
      <c r="E58" s="116"/>
      <c r="F58" s="95"/>
      <c r="G58" s="116"/>
      <c r="H58" s="107"/>
      <c r="I58" s="107"/>
      <c r="J58" s="105"/>
      <c r="K58" s="108"/>
    </row>
    <row r="59" spans="1:11" x14ac:dyDescent="0.35">
      <c r="A59" s="152"/>
      <c r="B59" s="109"/>
      <c r="C59" s="93"/>
      <c r="D59" s="93"/>
      <c r="E59" s="95"/>
      <c r="F59" s="92"/>
      <c r="G59" s="95"/>
      <c r="H59" s="106"/>
      <c r="I59" s="107"/>
      <c r="J59" s="105"/>
      <c r="K59" s="108"/>
    </row>
    <row r="60" spans="1:11" x14ac:dyDescent="0.35">
      <c r="A60" s="152"/>
      <c r="B60" s="99"/>
      <c r="C60" s="113"/>
      <c r="D60" s="100"/>
      <c r="E60" s="100"/>
      <c r="F60" s="100"/>
      <c r="G60" s="113"/>
      <c r="H60" s="107"/>
      <c r="I60" s="107"/>
      <c r="J60" s="105"/>
      <c r="K60" s="108"/>
    </row>
    <row r="61" spans="1:11" x14ac:dyDescent="0.35">
      <c r="A61" s="152"/>
      <c r="B61" s="102"/>
      <c r="C61" s="103"/>
      <c r="D61" s="103"/>
      <c r="E61" s="101"/>
      <c r="F61" s="92"/>
      <c r="G61" s="105"/>
      <c r="H61" s="107"/>
      <c r="I61" s="107"/>
      <c r="J61" s="105"/>
      <c r="K61" s="108"/>
    </row>
    <row r="62" spans="1:11" x14ac:dyDescent="0.35">
      <c r="A62" s="152"/>
      <c r="B62" s="109"/>
      <c r="C62" s="93"/>
      <c r="D62" s="93"/>
      <c r="E62" s="95"/>
      <c r="F62" s="92"/>
      <c r="G62" s="95"/>
      <c r="H62" s="106"/>
      <c r="I62" s="107"/>
      <c r="J62" s="105"/>
      <c r="K62" s="108"/>
    </row>
    <row r="63" spans="1:11" x14ac:dyDescent="0.35">
      <c r="A63" s="118"/>
      <c r="B63" s="118"/>
      <c r="C63" s="115"/>
      <c r="D63" s="115"/>
      <c r="E63" s="115"/>
      <c r="F63" s="115"/>
      <c r="G63" s="115"/>
      <c r="H63" s="119"/>
      <c r="I63" s="119"/>
      <c r="J63" s="119"/>
      <c r="K63" s="120"/>
    </row>
    <row r="64" spans="1:11" x14ac:dyDescent="0.35">
      <c r="A64" s="152"/>
      <c r="B64" s="118"/>
      <c r="C64" s="115"/>
      <c r="D64" s="115"/>
      <c r="E64" s="115"/>
      <c r="F64" s="115"/>
      <c r="G64" s="115"/>
      <c r="H64" s="119"/>
      <c r="I64" s="119"/>
      <c r="J64" s="119"/>
      <c r="K64" s="120"/>
    </row>
    <row r="65" spans="1:11" x14ac:dyDescent="0.35">
      <c r="A65" s="152"/>
      <c r="B65" s="123"/>
      <c r="C65" s="92"/>
      <c r="D65" s="92"/>
      <c r="E65" s="92"/>
      <c r="F65" s="92"/>
      <c r="G65" s="92"/>
      <c r="H65" s="106"/>
      <c r="I65" s="107"/>
      <c r="J65" s="105"/>
      <c r="K65" s="108"/>
    </row>
    <row r="66" spans="1:11" x14ac:dyDescent="0.35">
      <c r="A66" s="96"/>
      <c r="B66" s="118"/>
      <c r="C66" s="115"/>
      <c r="D66" s="115"/>
      <c r="E66" s="115"/>
      <c r="F66" s="115"/>
      <c r="G66" s="115"/>
      <c r="H66" s="119"/>
      <c r="I66" s="119"/>
      <c r="J66" s="119"/>
      <c r="K66" s="120"/>
    </row>
    <row r="67" spans="1:11" x14ac:dyDescent="0.35">
      <c r="A67" s="96"/>
      <c r="B67" s="118"/>
      <c r="C67" s="115"/>
      <c r="D67" s="115"/>
      <c r="E67" s="115"/>
      <c r="F67" s="115"/>
      <c r="G67" s="115"/>
      <c r="H67" s="119"/>
      <c r="I67" s="119"/>
      <c r="J67" s="119"/>
      <c r="K67" s="115"/>
    </row>
    <row r="68" spans="1:11" x14ac:dyDescent="0.35">
      <c r="A68" s="99"/>
      <c r="B68" s="121"/>
      <c r="C68" s="99"/>
      <c r="D68" s="109"/>
      <c r="E68" s="109"/>
      <c r="F68" s="109"/>
      <c r="G68" s="109"/>
      <c r="H68" s="109"/>
      <c r="I68" s="109"/>
      <c r="J68" s="109"/>
      <c r="K68" s="109"/>
    </row>
    <row r="69" spans="1:11" x14ac:dyDescent="0.35">
      <c r="A69" s="99"/>
      <c r="B69" s="121"/>
      <c r="C69" s="99"/>
      <c r="D69" s="109"/>
      <c r="E69" s="109"/>
      <c r="F69" s="109"/>
      <c r="G69" s="109"/>
      <c r="H69" s="109"/>
      <c r="I69" s="109"/>
      <c r="J69" s="109"/>
      <c r="K69" s="109"/>
    </row>
    <row r="70" spans="1:11" ht="13" customHeight="1" x14ac:dyDescent="0.35">
      <c r="A70" s="109"/>
      <c r="B70" s="122"/>
      <c r="C70" s="109"/>
      <c r="D70" s="109"/>
      <c r="E70" s="109"/>
      <c r="F70" s="109"/>
      <c r="G70" s="109"/>
      <c r="H70" s="109"/>
      <c r="I70" s="109"/>
      <c r="J70" s="109"/>
      <c r="K70" s="109"/>
    </row>
    <row r="71" spans="1:11" ht="11.5" customHeight="1" x14ac:dyDescent="0.35">
      <c r="A71" s="109"/>
      <c r="B71" s="121"/>
      <c r="C71" s="109"/>
      <c r="D71" s="109"/>
      <c r="E71" s="109"/>
      <c r="F71" s="109"/>
      <c r="G71" s="109"/>
      <c r="H71" s="109"/>
      <c r="I71" s="109"/>
      <c r="J71" s="109"/>
      <c r="K71" s="109"/>
    </row>
  </sheetData>
  <mergeCells count="30">
    <mergeCell ref="A60:A62"/>
    <mergeCell ref="A64:A65"/>
    <mergeCell ref="A40:A42"/>
    <mergeCell ref="A43:A46"/>
    <mergeCell ref="A47:A50"/>
    <mergeCell ref="A51:A53"/>
    <mergeCell ref="A54:A56"/>
    <mergeCell ref="A57:A59"/>
    <mergeCell ref="A37:A39"/>
    <mergeCell ref="F7:F8"/>
    <mergeCell ref="G7:G8"/>
    <mergeCell ref="A9:A11"/>
    <mergeCell ref="A12:A14"/>
    <mergeCell ref="A15:A17"/>
    <mergeCell ref="A18:A20"/>
    <mergeCell ref="A21:A23"/>
    <mergeCell ref="A24:A27"/>
    <mergeCell ref="A28:A29"/>
    <mergeCell ref="A30:A32"/>
    <mergeCell ref="A33:A36"/>
    <mergeCell ref="A1:K1"/>
    <mergeCell ref="A2:K2"/>
    <mergeCell ref="A3:K3"/>
    <mergeCell ref="A4:K4"/>
    <mergeCell ref="A6:A8"/>
    <mergeCell ref="B6:B8"/>
    <mergeCell ref="C6:G6"/>
    <mergeCell ref="H6:K6"/>
    <mergeCell ref="C7:D7"/>
    <mergeCell ref="E7:E8"/>
  </mergeCells>
  <pageMargins left="0.51181102362204722" right="0.51181102362204722" top="0.78740157480314965" bottom="0.78740157480314965" header="0.31496062992125984" footer="0.31496062992125984"/>
  <pageSetup paperSize="9" scale="8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1"/>
  <sheetViews>
    <sheetView workbookViewId="0">
      <selection activeCell="E13" sqref="E13"/>
    </sheetView>
  </sheetViews>
  <sheetFormatPr defaultRowHeight="14.5" x14ac:dyDescent="0.35"/>
  <cols>
    <col min="2" max="2" width="45.453125" customWidth="1"/>
    <col min="3" max="5" width="13.81640625" bestFit="1" customWidth="1"/>
    <col min="6" max="6" width="12.7265625" bestFit="1" customWidth="1"/>
    <col min="7" max="7" width="13.81640625" bestFit="1" customWidth="1"/>
  </cols>
  <sheetData>
    <row r="1" spans="1:11" x14ac:dyDescent="0.35">
      <c r="A1" s="128" t="s">
        <v>22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</row>
    <row r="2" spans="1:11" x14ac:dyDescent="0.35">
      <c r="A2" s="128" t="s">
        <v>38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</row>
    <row r="3" spans="1:11" x14ac:dyDescent="0.35">
      <c r="A3" s="128" t="s">
        <v>39</v>
      </c>
      <c r="B3" s="128"/>
      <c r="C3" s="128"/>
      <c r="D3" s="128"/>
      <c r="E3" s="128"/>
      <c r="F3" s="128"/>
      <c r="G3" s="128"/>
      <c r="H3" s="128"/>
      <c r="I3" s="128"/>
      <c r="J3" s="128"/>
      <c r="K3" s="128"/>
    </row>
    <row r="4" spans="1:11" x14ac:dyDescent="0.35">
      <c r="A4" s="128" t="s">
        <v>53</v>
      </c>
      <c r="B4" s="128"/>
      <c r="C4" s="128"/>
      <c r="D4" s="128"/>
      <c r="E4" s="128"/>
      <c r="F4" s="128"/>
      <c r="G4" s="128"/>
      <c r="H4" s="128"/>
      <c r="I4" s="128"/>
      <c r="J4" s="128"/>
      <c r="K4" s="128"/>
    </row>
    <row r="5" spans="1:11" x14ac:dyDescent="0.35">
      <c r="B5" s="1" t="s">
        <v>61</v>
      </c>
      <c r="F5" s="2"/>
      <c r="G5" s="2"/>
      <c r="K5" s="2" t="s">
        <v>0</v>
      </c>
    </row>
    <row r="6" spans="1:11" x14ac:dyDescent="0.35">
      <c r="A6" s="154"/>
      <c r="B6" s="154"/>
      <c r="C6" s="152"/>
      <c r="D6" s="152"/>
      <c r="E6" s="152"/>
      <c r="F6" s="152"/>
      <c r="G6" s="152"/>
      <c r="H6" s="152"/>
      <c r="I6" s="152"/>
      <c r="J6" s="152"/>
      <c r="K6" s="152"/>
    </row>
    <row r="7" spans="1:11" x14ac:dyDescent="0.35">
      <c r="A7" s="154"/>
      <c r="B7" s="154"/>
      <c r="C7" s="152"/>
      <c r="D7" s="152"/>
      <c r="E7" s="152"/>
      <c r="F7" s="152"/>
      <c r="G7" s="152"/>
      <c r="H7" s="96"/>
      <c r="I7" s="96"/>
      <c r="J7" s="96"/>
      <c r="K7" s="96"/>
    </row>
    <row r="8" spans="1:11" x14ac:dyDescent="0.35">
      <c r="A8" s="154"/>
      <c r="B8" s="154"/>
      <c r="C8" s="96"/>
      <c r="D8" s="97"/>
      <c r="E8" s="152"/>
      <c r="F8" s="152"/>
      <c r="G8" s="152"/>
      <c r="H8" s="96"/>
      <c r="I8" s="96"/>
      <c r="J8" s="96"/>
      <c r="K8" s="98"/>
    </row>
    <row r="9" spans="1:11" x14ac:dyDescent="0.35">
      <c r="A9" s="152"/>
      <c r="B9" s="99"/>
      <c r="C9" s="100"/>
      <c r="D9" s="100"/>
      <c r="E9" s="100"/>
      <c r="F9" s="100"/>
      <c r="G9" s="100"/>
      <c r="H9" s="101"/>
      <c r="I9" s="101"/>
      <c r="J9" s="101"/>
      <c r="K9" s="101"/>
    </row>
    <row r="10" spans="1:11" x14ac:dyDescent="0.35">
      <c r="A10" s="152"/>
      <c r="B10" s="102"/>
      <c r="C10" s="103"/>
      <c r="D10" s="103"/>
      <c r="E10" s="104"/>
      <c r="F10" s="92"/>
      <c r="G10" s="105"/>
      <c r="H10" s="106"/>
      <c r="I10" s="107"/>
      <c r="J10" s="107"/>
      <c r="K10" s="108"/>
    </row>
    <row r="11" spans="1:11" x14ac:dyDescent="0.35">
      <c r="A11" s="152"/>
      <c r="B11" s="109"/>
      <c r="C11" s="93"/>
      <c r="D11" s="93"/>
      <c r="E11" s="110"/>
      <c r="F11" s="92"/>
      <c r="G11" s="105"/>
      <c r="H11" s="107"/>
      <c r="I11" s="107"/>
      <c r="J11" s="107"/>
      <c r="K11" s="108"/>
    </row>
    <row r="12" spans="1:11" x14ac:dyDescent="0.35">
      <c r="A12" s="152"/>
      <c r="B12" s="99"/>
      <c r="C12" s="100"/>
      <c r="D12" s="100"/>
      <c r="E12" s="100"/>
      <c r="F12" s="100"/>
      <c r="G12" s="100"/>
      <c r="H12" s="101"/>
      <c r="I12" s="101"/>
      <c r="J12" s="101"/>
      <c r="K12" s="108"/>
    </row>
    <row r="13" spans="1:11" x14ac:dyDescent="0.35">
      <c r="A13" s="152"/>
      <c r="B13" s="109"/>
      <c r="C13" s="93"/>
      <c r="D13" s="93"/>
      <c r="E13" s="105"/>
      <c r="F13" s="92"/>
      <c r="G13" s="105"/>
      <c r="H13" s="107"/>
      <c r="I13" s="107"/>
      <c r="J13" s="107"/>
      <c r="K13" s="108"/>
    </row>
    <row r="14" spans="1:11" x14ac:dyDescent="0.35">
      <c r="A14" s="152"/>
      <c r="B14" s="111"/>
      <c r="C14" s="94"/>
      <c r="D14" s="94"/>
      <c r="E14" s="105"/>
      <c r="F14" s="92"/>
      <c r="G14" s="105"/>
      <c r="H14" s="107"/>
      <c r="I14" s="107"/>
      <c r="J14" s="107"/>
      <c r="K14" s="108"/>
    </row>
    <row r="15" spans="1:11" x14ac:dyDescent="0.35">
      <c r="A15" s="152"/>
      <c r="B15" s="99"/>
      <c r="C15" s="100"/>
      <c r="D15" s="100"/>
      <c r="E15" s="100"/>
      <c r="F15" s="100"/>
      <c r="G15" s="100"/>
      <c r="H15" s="101"/>
      <c r="I15" s="101"/>
      <c r="J15" s="101"/>
      <c r="K15" s="108"/>
    </row>
    <row r="16" spans="1:11" x14ac:dyDescent="0.35">
      <c r="A16" s="152"/>
      <c r="B16" s="109"/>
      <c r="C16" s="93"/>
      <c r="D16" s="93"/>
      <c r="E16" s="105"/>
      <c r="F16" s="92"/>
      <c r="G16" s="105"/>
      <c r="H16" s="107"/>
      <c r="I16" s="107"/>
      <c r="J16" s="107"/>
      <c r="K16" s="108"/>
    </row>
    <row r="17" spans="1:11" x14ac:dyDescent="0.35">
      <c r="A17" s="152"/>
      <c r="B17" s="109"/>
      <c r="C17" s="93"/>
      <c r="D17" s="93"/>
      <c r="E17" s="105"/>
      <c r="F17" s="92"/>
      <c r="G17" s="105"/>
      <c r="H17" s="107"/>
      <c r="I17" s="107"/>
      <c r="J17" s="107"/>
      <c r="K17" s="108"/>
    </row>
    <row r="18" spans="1:11" x14ac:dyDescent="0.35">
      <c r="A18" s="152"/>
      <c r="B18" s="112"/>
      <c r="C18" s="113"/>
      <c r="D18" s="100"/>
      <c r="E18" s="100"/>
      <c r="F18" s="100"/>
      <c r="G18" s="100"/>
      <c r="H18" s="101"/>
      <c r="I18" s="101"/>
      <c r="J18" s="101"/>
      <c r="K18" s="108"/>
    </row>
    <row r="19" spans="1:11" x14ac:dyDescent="0.35">
      <c r="A19" s="152"/>
      <c r="B19" s="109"/>
      <c r="C19" s="93"/>
      <c r="D19" s="93"/>
      <c r="E19" s="105"/>
      <c r="F19" s="92"/>
      <c r="G19" s="105"/>
      <c r="H19" s="107"/>
      <c r="I19" s="107"/>
      <c r="J19" s="107"/>
      <c r="K19" s="108"/>
    </row>
    <row r="20" spans="1:11" x14ac:dyDescent="0.35">
      <c r="A20" s="152"/>
      <c r="B20" s="109"/>
      <c r="C20" s="93"/>
      <c r="D20" s="93"/>
      <c r="E20" s="105"/>
      <c r="F20" s="92"/>
      <c r="G20" s="105"/>
      <c r="H20" s="107"/>
      <c r="I20" s="107"/>
      <c r="J20" s="107"/>
      <c r="K20" s="108"/>
    </row>
    <row r="21" spans="1:11" x14ac:dyDescent="0.35">
      <c r="A21" s="152"/>
      <c r="B21" s="99"/>
      <c r="C21" s="113"/>
      <c r="D21" s="100"/>
      <c r="E21" s="100"/>
      <c r="F21" s="100"/>
      <c r="G21" s="113"/>
      <c r="H21" s="101"/>
      <c r="I21" s="101"/>
      <c r="J21" s="101"/>
      <c r="K21" s="108"/>
    </row>
    <row r="22" spans="1:11" x14ac:dyDescent="0.35">
      <c r="A22" s="152"/>
      <c r="B22" s="109"/>
      <c r="C22" s="93"/>
      <c r="D22" s="93"/>
      <c r="E22" s="105"/>
      <c r="F22" s="92"/>
      <c r="G22" s="105"/>
      <c r="H22" s="107"/>
      <c r="I22" s="107"/>
      <c r="J22" s="105"/>
      <c r="K22" s="108"/>
    </row>
    <row r="23" spans="1:11" x14ac:dyDescent="0.35">
      <c r="A23" s="152"/>
      <c r="B23" s="109"/>
      <c r="C23" s="93"/>
      <c r="D23" s="93"/>
      <c r="E23" s="105"/>
      <c r="F23" s="92"/>
      <c r="G23" s="105"/>
      <c r="H23" s="106"/>
      <c r="I23" s="107"/>
      <c r="J23" s="105"/>
      <c r="K23" s="108"/>
    </row>
    <row r="24" spans="1:11" x14ac:dyDescent="0.35">
      <c r="A24" s="152"/>
      <c r="B24" s="99"/>
      <c r="C24" s="113"/>
      <c r="D24" s="100"/>
      <c r="E24" s="100"/>
      <c r="F24" s="100"/>
      <c r="G24" s="113"/>
      <c r="H24" s="101"/>
      <c r="I24" s="101"/>
      <c r="J24" s="101"/>
      <c r="K24" s="108"/>
    </row>
    <row r="25" spans="1:11" x14ac:dyDescent="0.35">
      <c r="A25" s="152"/>
      <c r="B25" s="109"/>
      <c r="C25" s="93"/>
      <c r="D25" s="93"/>
      <c r="E25" s="105"/>
      <c r="F25" s="92"/>
      <c r="G25" s="105"/>
      <c r="H25" s="106"/>
      <c r="I25" s="107"/>
      <c r="J25" s="105"/>
      <c r="K25" s="108"/>
    </row>
    <row r="26" spans="1:11" x14ac:dyDescent="0.35">
      <c r="A26" s="152"/>
      <c r="B26" s="109"/>
      <c r="C26" s="93"/>
      <c r="D26" s="93"/>
      <c r="E26" s="105"/>
      <c r="F26" s="92"/>
      <c r="G26" s="105"/>
      <c r="H26" s="106"/>
      <c r="I26" s="107"/>
      <c r="J26" s="105"/>
      <c r="K26" s="108"/>
    </row>
    <row r="27" spans="1:11" x14ac:dyDescent="0.35">
      <c r="A27" s="152"/>
      <c r="B27" s="109"/>
      <c r="C27" s="93"/>
      <c r="D27" s="93"/>
      <c r="E27" s="105"/>
      <c r="F27" s="95"/>
      <c r="G27" s="105"/>
      <c r="H27" s="106"/>
      <c r="I27" s="107"/>
      <c r="J27" s="105"/>
      <c r="K27" s="108"/>
    </row>
    <row r="28" spans="1:11" x14ac:dyDescent="0.35">
      <c r="A28" s="152"/>
      <c r="B28" s="99"/>
      <c r="C28" s="100"/>
      <c r="D28" s="100"/>
      <c r="E28" s="100"/>
      <c r="F28" s="114"/>
      <c r="G28" s="100"/>
      <c r="H28" s="101"/>
      <c r="I28" s="101"/>
      <c r="J28" s="101"/>
      <c r="K28" s="108"/>
    </row>
    <row r="29" spans="1:11" x14ac:dyDescent="0.35">
      <c r="A29" s="152"/>
      <c r="B29" s="109"/>
      <c r="C29" s="93"/>
      <c r="D29" s="93"/>
      <c r="E29" s="110"/>
      <c r="F29" s="92"/>
      <c r="G29" s="110"/>
      <c r="H29" s="106"/>
      <c r="I29" s="107"/>
      <c r="J29" s="105"/>
      <c r="K29" s="108"/>
    </row>
    <row r="30" spans="1:11" x14ac:dyDescent="0.35">
      <c r="A30" s="152"/>
      <c r="B30" s="99"/>
      <c r="C30" s="100"/>
      <c r="D30" s="113"/>
      <c r="E30" s="113"/>
      <c r="F30" s="115"/>
      <c r="G30" s="113"/>
      <c r="H30" s="101"/>
      <c r="I30" s="101"/>
      <c r="J30" s="101"/>
      <c r="K30" s="108"/>
    </row>
    <row r="31" spans="1:11" x14ac:dyDescent="0.35">
      <c r="A31" s="152"/>
      <c r="B31" s="102"/>
      <c r="C31" s="100"/>
      <c r="D31" s="104"/>
      <c r="E31" s="104"/>
      <c r="F31" s="115"/>
      <c r="G31" s="104"/>
      <c r="H31" s="106"/>
      <c r="I31" s="107"/>
      <c r="J31" s="105"/>
      <c r="K31" s="108"/>
    </row>
    <row r="32" spans="1:11" x14ac:dyDescent="0.35">
      <c r="A32" s="152"/>
      <c r="B32" s="109"/>
      <c r="C32" s="93"/>
      <c r="D32" s="93"/>
      <c r="E32" s="95"/>
      <c r="F32" s="92"/>
      <c r="G32" s="95"/>
      <c r="H32" s="107"/>
      <c r="I32" s="107"/>
      <c r="J32" s="105"/>
      <c r="K32" s="108"/>
    </row>
    <row r="33" spans="1:11" x14ac:dyDescent="0.35">
      <c r="A33" s="153"/>
      <c r="B33" s="99"/>
      <c r="C33" s="113"/>
      <c r="D33" s="113"/>
      <c r="E33" s="113"/>
      <c r="F33" s="113"/>
      <c r="G33" s="113"/>
      <c r="H33" s="101"/>
      <c r="I33" s="101"/>
      <c r="J33" s="101"/>
      <c r="K33" s="108"/>
    </row>
    <row r="34" spans="1:11" x14ac:dyDescent="0.35">
      <c r="A34" s="153"/>
      <c r="B34" s="109"/>
      <c r="C34" s="93"/>
      <c r="D34" s="93"/>
      <c r="E34" s="105"/>
      <c r="F34" s="92"/>
      <c r="G34" s="95"/>
      <c r="H34" s="106"/>
      <c r="I34" s="107"/>
      <c r="J34" s="105"/>
      <c r="K34" s="108"/>
    </row>
    <row r="35" spans="1:11" x14ac:dyDescent="0.35">
      <c r="A35" s="153"/>
      <c r="B35" s="109"/>
      <c r="C35" s="93"/>
      <c r="D35" s="93"/>
      <c r="E35" s="105"/>
      <c r="F35" s="92"/>
      <c r="G35" s="95"/>
      <c r="H35" s="106"/>
      <c r="I35" s="107"/>
      <c r="J35" s="105"/>
      <c r="K35" s="108"/>
    </row>
    <row r="36" spans="1:11" x14ac:dyDescent="0.35">
      <c r="A36" s="153"/>
      <c r="B36" s="109"/>
      <c r="C36" s="93"/>
      <c r="D36" s="94"/>
      <c r="E36" s="105"/>
      <c r="F36" s="95"/>
      <c r="G36" s="95"/>
      <c r="H36" s="106"/>
      <c r="I36" s="107"/>
      <c r="J36" s="105"/>
      <c r="K36" s="108"/>
    </row>
    <row r="37" spans="1:11" x14ac:dyDescent="0.35">
      <c r="A37" s="152"/>
      <c r="B37" s="99"/>
      <c r="C37" s="113"/>
      <c r="D37" s="100"/>
      <c r="E37" s="100"/>
      <c r="F37" s="100"/>
      <c r="G37" s="113"/>
      <c r="H37" s="101"/>
      <c r="I37" s="101"/>
      <c r="J37" s="101"/>
      <c r="K37" s="108"/>
    </row>
    <row r="38" spans="1:11" x14ac:dyDescent="0.35">
      <c r="A38" s="152"/>
      <c r="B38" s="109"/>
      <c r="C38" s="93"/>
      <c r="D38" s="93"/>
      <c r="E38" s="95"/>
      <c r="F38" s="92"/>
      <c r="G38" s="95"/>
      <c r="H38" s="106"/>
      <c r="I38" s="107"/>
      <c r="J38" s="105"/>
      <c r="K38" s="108"/>
    </row>
    <row r="39" spans="1:11" x14ac:dyDescent="0.35">
      <c r="A39" s="152"/>
      <c r="B39" s="109"/>
      <c r="C39" s="93"/>
      <c r="D39" s="93"/>
      <c r="E39" s="92"/>
      <c r="F39" s="92"/>
      <c r="G39" s="95"/>
      <c r="H39" s="107"/>
      <c r="I39" s="107"/>
      <c r="J39" s="105"/>
      <c r="K39" s="108"/>
    </row>
    <row r="40" spans="1:11" x14ac:dyDescent="0.35">
      <c r="A40" s="152"/>
      <c r="B40" s="99"/>
      <c r="C40" s="113"/>
      <c r="D40" s="100"/>
      <c r="E40" s="100"/>
      <c r="F40" s="100"/>
      <c r="G40" s="113"/>
      <c r="H40" s="101"/>
      <c r="I40" s="101"/>
      <c r="J40" s="101"/>
      <c r="K40" s="108"/>
    </row>
    <row r="41" spans="1:11" x14ac:dyDescent="0.35">
      <c r="A41" s="152"/>
      <c r="B41" s="109"/>
      <c r="C41" s="93"/>
      <c r="D41" s="93"/>
      <c r="E41" s="95"/>
      <c r="F41" s="92"/>
      <c r="G41" s="95"/>
      <c r="H41" s="106"/>
      <c r="I41" s="107"/>
      <c r="J41" s="105"/>
      <c r="K41" s="108"/>
    </row>
    <row r="42" spans="1:11" x14ac:dyDescent="0.35">
      <c r="A42" s="152"/>
      <c r="B42" s="109"/>
      <c r="C42" s="93"/>
      <c r="D42" s="93"/>
      <c r="E42" s="92"/>
      <c r="F42" s="92"/>
      <c r="G42" s="95"/>
      <c r="H42" s="107"/>
      <c r="I42" s="107"/>
      <c r="J42" s="105"/>
      <c r="K42" s="108"/>
    </row>
    <row r="43" spans="1:11" x14ac:dyDescent="0.35">
      <c r="A43" s="152"/>
      <c r="B43" s="99"/>
      <c r="C43" s="113"/>
      <c r="D43" s="100"/>
      <c r="E43" s="100"/>
      <c r="F43" s="100"/>
      <c r="G43" s="113"/>
      <c r="H43" s="101"/>
      <c r="I43" s="101"/>
      <c r="J43" s="101"/>
      <c r="K43" s="108"/>
    </row>
    <row r="44" spans="1:11" x14ac:dyDescent="0.35">
      <c r="A44" s="152"/>
      <c r="B44" s="109"/>
      <c r="C44" s="93"/>
      <c r="D44" s="93"/>
      <c r="E44" s="95"/>
      <c r="F44" s="92"/>
      <c r="G44" s="95"/>
      <c r="H44" s="106"/>
      <c r="I44" s="107"/>
      <c r="J44" s="105"/>
      <c r="K44" s="108"/>
    </row>
    <row r="45" spans="1:11" x14ac:dyDescent="0.35">
      <c r="A45" s="152"/>
      <c r="B45" s="109"/>
      <c r="C45" s="94"/>
      <c r="D45" s="94"/>
      <c r="E45" s="95"/>
      <c r="F45" s="95"/>
      <c r="G45" s="95"/>
      <c r="H45" s="107"/>
      <c r="I45" s="107"/>
      <c r="J45" s="105"/>
      <c r="K45" s="108"/>
    </row>
    <row r="46" spans="1:11" x14ac:dyDescent="0.35">
      <c r="A46" s="152"/>
      <c r="B46" s="109"/>
      <c r="C46" s="93"/>
      <c r="D46" s="93"/>
      <c r="E46" s="92"/>
      <c r="F46" s="92"/>
      <c r="G46" s="95"/>
      <c r="H46" s="107"/>
      <c r="I46" s="107"/>
      <c r="J46" s="105"/>
      <c r="K46" s="108"/>
    </row>
    <row r="47" spans="1:11" x14ac:dyDescent="0.35">
      <c r="A47" s="152"/>
      <c r="B47" s="99"/>
      <c r="C47" s="100"/>
      <c r="D47" s="100"/>
      <c r="E47" s="100"/>
      <c r="F47" s="100"/>
      <c r="G47" s="100"/>
      <c r="H47" s="101"/>
      <c r="I47" s="101"/>
      <c r="J47" s="101"/>
      <c r="K47" s="108"/>
    </row>
    <row r="48" spans="1:11" x14ac:dyDescent="0.35">
      <c r="A48" s="152"/>
      <c r="B48" s="109"/>
      <c r="C48" s="93"/>
      <c r="D48" s="93"/>
      <c r="E48" s="105"/>
      <c r="F48" s="92"/>
      <c r="G48" s="105"/>
      <c r="H48" s="106"/>
      <c r="I48" s="107"/>
      <c r="J48" s="105"/>
      <c r="K48" s="108"/>
    </row>
    <row r="49" spans="1:11" x14ac:dyDescent="0.35">
      <c r="A49" s="152"/>
      <c r="B49" s="109"/>
      <c r="C49" s="93"/>
      <c r="D49" s="93"/>
      <c r="E49" s="105"/>
      <c r="F49" s="92"/>
      <c r="G49" s="105"/>
      <c r="H49" s="124"/>
      <c r="I49" s="107"/>
      <c r="J49" s="105"/>
      <c r="K49" s="108"/>
    </row>
    <row r="50" spans="1:11" x14ac:dyDescent="0.35">
      <c r="A50" s="152"/>
      <c r="B50" s="109"/>
      <c r="C50" s="93"/>
      <c r="D50" s="93"/>
      <c r="E50" s="105"/>
      <c r="F50" s="92"/>
      <c r="G50" s="105"/>
      <c r="H50" s="107"/>
      <c r="I50" s="107"/>
      <c r="J50" s="105"/>
      <c r="K50" s="108"/>
    </row>
    <row r="51" spans="1:11" x14ac:dyDescent="0.35">
      <c r="A51" s="153"/>
      <c r="B51" s="99"/>
      <c r="C51" s="100"/>
      <c r="D51" s="113"/>
      <c r="E51" s="113"/>
      <c r="F51" s="113"/>
      <c r="G51" s="113"/>
      <c r="H51" s="101"/>
      <c r="I51" s="101"/>
      <c r="J51" s="101"/>
      <c r="K51" s="108"/>
    </row>
    <row r="52" spans="1:11" x14ac:dyDescent="0.35">
      <c r="A52" s="153"/>
      <c r="B52" s="109"/>
      <c r="C52" s="93"/>
      <c r="D52" s="93"/>
      <c r="E52" s="95"/>
      <c r="F52" s="95"/>
      <c r="G52" s="95"/>
      <c r="H52" s="106"/>
      <c r="I52" s="107"/>
      <c r="J52" s="105"/>
      <c r="K52" s="108"/>
    </row>
    <row r="53" spans="1:11" x14ac:dyDescent="0.35">
      <c r="A53" s="153"/>
      <c r="B53" s="109"/>
      <c r="C53" s="93"/>
      <c r="D53" s="93"/>
      <c r="E53" s="95"/>
      <c r="F53" s="95"/>
      <c r="G53" s="95"/>
      <c r="H53" s="106"/>
      <c r="I53" s="107"/>
      <c r="J53" s="105"/>
      <c r="K53" s="108"/>
    </row>
    <row r="54" spans="1:11" x14ac:dyDescent="0.35">
      <c r="A54" s="152"/>
      <c r="B54" s="99"/>
      <c r="C54" s="100"/>
      <c r="D54" s="100"/>
      <c r="E54" s="113"/>
      <c r="F54" s="113"/>
      <c r="G54" s="113"/>
      <c r="H54" s="101"/>
      <c r="I54" s="101"/>
      <c r="J54" s="101"/>
      <c r="K54" s="108"/>
    </row>
    <row r="55" spans="1:11" x14ac:dyDescent="0.35">
      <c r="A55" s="152"/>
      <c r="B55" s="109"/>
      <c r="C55" s="93"/>
      <c r="D55" s="93"/>
      <c r="E55" s="95"/>
      <c r="F55" s="95"/>
      <c r="G55" s="110"/>
      <c r="H55" s="106"/>
      <c r="I55" s="107"/>
      <c r="J55" s="105"/>
      <c r="K55" s="108"/>
    </row>
    <row r="56" spans="1:11" x14ac:dyDescent="0.35">
      <c r="A56" s="152"/>
      <c r="B56" s="109"/>
      <c r="C56" s="93"/>
      <c r="D56" s="93"/>
      <c r="E56" s="95"/>
      <c r="F56" s="95"/>
      <c r="G56" s="110"/>
      <c r="H56" s="107"/>
      <c r="I56" s="107"/>
      <c r="J56" s="105"/>
      <c r="K56" s="108"/>
    </row>
    <row r="57" spans="1:11" x14ac:dyDescent="0.35">
      <c r="A57" s="152"/>
      <c r="B57" s="99"/>
      <c r="C57" s="100"/>
      <c r="D57" s="113"/>
      <c r="E57" s="113"/>
      <c r="F57" s="113"/>
      <c r="G57" s="113"/>
      <c r="H57" s="101"/>
      <c r="I57" s="101"/>
      <c r="J57" s="101"/>
      <c r="K57" s="108"/>
    </row>
    <row r="58" spans="1:11" x14ac:dyDescent="0.35">
      <c r="A58" s="152"/>
      <c r="B58" s="102"/>
      <c r="C58" s="100"/>
      <c r="D58" s="103"/>
      <c r="E58" s="116"/>
      <c r="F58" s="95"/>
      <c r="G58" s="116"/>
      <c r="H58" s="107"/>
      <c r="I58" s="107"/>
      <c r="J58" s="105"/>
      <c r="K58" s="108"/>
    </row>
    <row r="59" spans="1:11" x14ac:dyDescent="0.35">
      <c r="A59" s="152"/>
      <c r="B59" s="109"/>
      <c r="C59" s="93"/>
      <c r="D59" s="93"/>
      <c r="E59" s="95"/>
      <c r="F59" s="92"/>
      <c r="G59" s="95"/>
      <c r="H59" s="106"/>
      <c r="I59" s="107"/>
      <c r="J59" s="105"/>
      <c r="K59" s="108"/>
    </row>
    <row r="60" spans="1:11" x14ac:dyDescent="0.35">
      <c r="A60" s="152"/>
      <c r="B60" s="99"/>
      <c r="C60" s="113"/>
      <c r="D60" s="100"/>
      <c r="E60" s="100"/>
      <c r="F60" s="100"/>
      <c r="G60" s="113"/>
      <c r="H60" s="107"/>
      <c r="I60" s="107"/>
      <c r="J60" s="105"/>
      <c r="K60" s="108"/>
    </row>
    <row r="61" spans="1:11" x14ac:dyDescent="0.35">
      <c r="A61" s="152"/>
      <c r="B61" s="102"/>
      <c r="C61" s="103"/>
      <c r="D61" s="103"/>
      <c r="E61" s="101"/>
      <c r="F61" s="92"/>
      <c r="G61" s="105"/>
      <c r="H61" s="107"/>
      <c r="I61" s="107"/>
      <c r="J61" s="105"/>
      <c r="K61" s="108"/>
    </row>
    <row r="62" spans="1:11" x14ac:dyDescent="0.35">
      <c r="A62" s="152"/>
      <c r="B62" s="109"/>
      <c r="C62" s="93"/>
      <c r="D62" s="93"/>
      <c r="E62" s="95"/>
      <c r="F62" s="92"/>
      <c r="G62" s="95"/>
      <c r="H62" s="106"/>
      <c r="I62" s="107"/>
      <c r="J62" s="105"/>
      <c r="K62" s="108"/>
    </row>
    <row r="63" spans="1:11" x14ac:dyDescent="0.35">
      <c r="A63" s="118"/>
      <c r="B63" s="118"/>
      <c r="C63" s="115"/>
      <c r="D63" s="115"/>
      <c r="E63" s="115"/>
      <c r="F63" s="115"/>
      <c r="G63" s="115"/>
      <c r="H63" s="119"/>
      <c r="I63" s="119"/>
      <c r="J63" s="119"/>
      <c r="K63" s="120"/>
    </row>
    <row r="64" spans="1:11" x14ac:dyDescent="0.35">
      <c r="A64" s="152"/>
      <c r="B64" s="118"/>
      <c r="C64" s="115"/>
      <c r="D64" s="115"/>
      <c r="E64" s="115"/>
      <c r="F64" s="115"/>
      <c r="G64" s="115"/>
      <c r="H64" s="119"/>
      <c r="I64" s="119"/>
      <c r="J64" s="119"/>
      <c r="K64" s="120"/>
    </row>
    <row r="65" spans="1:11" x14ac:dyDescent="0.35">
      <c r="A65" s="152"/>
      <c r="B65" s="123"/>
      <c r="C65" s="92"/>
      <c r="D65" s="92"/>
      <c r="E65" s="92"/>
      <c r="F65" s="92"/>
      <c r="G65" s="92"/>
      <c r="H65" s="106"/>
      <c r="I65" s="107"/>
      <c r="J65" s="105"/>
      <c r="K65" s="108"/>
    </row>
    <row r="66" spans="1:11" x14ac:dyDescent="0.35">
      <c r="A66" s="96"/>
      <c r="B66" s="118"/>
      <c r="C66" s="115"/>
      <c r="D66" s="115"/>
      <c r="E66" s="115"/>
      <c r="F66" s="115"/>
      <c r="G66" s="115"/>
      <c r="H66" s="119"/>
      <c r="I66" s="119"/>
      <c r="J66" s="119"/>
      <c r="K66" s="120"/>
    </row>
    <row r="67" spans="1:11" x14ac:dyDescent="0.35">
      <c r="A67" s="96"/>
      <c r="B67" s="118"/>
      <c r="C67" s="115"/>
      <c r="D67" s="115"/>
      <c r="E67" s="115"/>
      <c r="F67" s="115"/>
      <c r="G67" s="115"/>
      <c r="H67" s="119"/>
      <c r="I67" s="119"/>
      <c r="J67" s="119"/>
      <c r="K67" s="115"/>
    </row>
    <row r="68" spans="1:11" x14ac:dyDescent="0.35">
      <c r="A68" s="99"/>
      <c r="B68" s="121"/>
      <c r="C68" s="99"/>
      <c r="D68" s="109"/>
      <c r="E68" s="109"/>
      <c r="F68" s="109"/>
      <c r="G68" s="109"/>
      <c r="H68" s="109"/>
      <c r="I68" s="109"/>
      <c r="J68" s="109"/>
      <c r="K68" s="109"/>
    </row>
    <row r="69" spans="1:11" x14ac:dyDescent="0.35">
      <c r="A69" s="99"/>
      <c r="B69" s="121"/>
      <c r="C69" s="99"/>
      <c r="D69" s="109"/>
      <c r="E69" s="109"/>
      <c r="F69" s="109"/>
      <c r="G69" s="109"/>
      <c r="H69" s="109"/>
      <c r="I69" s="109"/>
      <c r="J69" s="109"/>
      <c r="K69" s="109"/>
    </row>
    <row r="70" spans="1:11" ht="15" customHeight="1" x14ac:dyDescent="0.35">
      <c r="A70" s="109"/>
      <c r="B70" s="122"/>
      <c r="C70" s="109"/>
      <c r="D70" s="109"/>
      <c r="E70" s="109"/>
      <c r="F70" s="109"/>
      <c r="G70" s="109"/>
      <c r="H70" s="109"/>
      <c r="I70" s="109"/>
      <c r="J70" s="109"/>
      <c r="K70" s="109"/>
    </row>
    <row r="71" spans="1:11" x14ac:dyDescent="0.35">
      <c r="A71" s="109"/>
      <c r="B71" s="121"/>
      <c r="C71" s="109"/>
      <c r="D71" s="109"/>
      <c r="E71" s="109"/>
      <c r="F71" s="109"/>
      <c r="G71" s="109"/>
      <c r="H71" s="109"/>
      <c r="I71" s="109"/>
      <c r="J71" s="109"/>
      <c r="K71" s="109"/>
    </row>
  </sheetData>
  <mergeCells count="30">
    <mergeCell ref="A60:A62"/>
    <mergeCell ref="A64:A65"/>
    <mergeCell ref="A40:A42"/>
    <mergeCell ref="A43:A46"/>
    <mergeCell ref="A47:A50"/>
    <mergeCell ref="A51:A53"/>
    <mergeCell ref="A54:A56"/>
    <mergeCell ref="A57:A59"/>
    <mergeCell ref="A37:A39"/>
    <mergeCell ref="F7:F8"/>
    <mergeCell ref="G7:G8"/>
    <mergeCell ref="A9:A11"/>
    <mergeCell ref="A12:A14"/>
    <mergeCell ref="A15:A17"/>
    <mergeCell ref="A18:A20"/>
    <mergeCell ref="A21:A23"/>
    <mergeCell ref="A24:A27"/>
    <mergeCell ref="A28:A29"/>
    <mergeCell ref="A30:A32"/>
    <mergeCell ref="A33:A36"/>
    <mergeCell ref="A1:K1"/>
    <mergeCell ref="A2:K2"/>
    <mergeCell ref="A3:K3"/>
    <mergeCell ref="A4:K4"/>
    <mergeCell ref="A6:A8"/>
    <mergeCell ref="B6:B8"/>
    <mergeCell ref="C6:G6"/>
    <mergeCell ref="H6:K6"/>
    <mergeCell ref="C7:D7"/>
    <mergeCell ref="E7:E8"/>
  </mergeCells>
  <pageMargins left="0.51181102362204722" right="0.51181102362204722" top="0.78740157480314965" bottom="0.78740157480314965" header="0.31496062992125984" footer="0.31496062992125984"/>
  <pageSetup paperSize="9" scale="8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1"/>
  <sheetViews>
    <sheetView workbookViewId="0">
      <selection activeCell="E14" sqref="E14"/>
    </sheetView>
  </sheetViews>
  <sheetFormatPr defaultRowHeight="14.5" x14ac:dyDescent="0.35"/>
  <cols>
    <col min="2" max="2" width="42.81640625" bestFit="1" customWidth="1"/>
    <col min="3" max="5" width="13.81640625" bestFit="1" customWidth="1"/>
    <col min="6" max="6" width="12.7265625" bestFit="1" customWidth="1"/>
    <col min="7" max="7" width="13.81640625" bestFit="1" customWidth="1"/>
  </cols>
  <sheetData>
    <row r="1" spans="1:11" x14ac:dyDescent="0.35">
      <c r="A1" s="128" t="s">
        <v>22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</row>
    <row r="2" spans="1:11" x14ac:dyDescent="0.35">
      <c r="A2" s="128" t="s">
        <v>38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</row>
    <row r="3" spans="1:11" x14ac:dyDescent="0.35">
      <c r="A3" s="128" t="s">
        <v>39</v>
      </c>
      <c r="B3" s="128"/>
      <c r="C3" s="128"/>
      <c r="D3" s="128"/>
      <c r="E3" s="128"/>
      <c r="F3" s="128"/>
      <c r="G3" s="128"/>
      <c r="H3" s="128"/>
      <c r="I3" s="128"/>
      <c r="J3" s="128"/>
      <c r="K3" s="128"/>
    </row>
    <row r="4" spans="1:11" x14ac:dyDescent="0.35">
      <c r="A4" s="128" t="s">
        <v>53</v>
      </c>
      <c r="B4" s="128"/>
      <c r="C4" s="128"/>
      <c r="D4" s="128"/>
      <c r="E4" s="128"/>
      <c r="F4" s="128"/>
      <c r="G4" s="128"/>
      <c r="H4" s="128"/>
      <c r="I4" s="128"/>
      <c r="J4" s="128"/>
      <c r="K4" s="128"/>
    </row>
    <row r="5" spans="1:11" x14ac:dyDescent="0.35">
      <c r="B5" s="1" t="s">
        <v>62</v>
      </c>
      <c r="F5" s="2"/>
      <c r="G5" s="2"/>
      <c r="K5" s="2" t="s">
        <v>0</v>
      </c>
    </row>
    <row r="6" spans="1:11" x14ac:dyDescent="0.35">
      <c r="A6" s="154"/>
      <c r="B6" s="154"/>
      <c r="C6" s="152"/>
      <c r="D6" s="152"/>
      <c r="E6" s="152"/>
      <c r="F6" s="152"/>
      <c r="G6" s="152"/>
      <c r="H6" s="152"/>
      <c r="I6" s="152"/>
      <c r="J6" s="152"/>
      <c r="K6" s="152"/>
    </row>
    <row r="7" spans="1:11" x14ac:dyDescent="0.35">
      <c r="A7" s="154"/>
      <c r="B7" s="154"/>
      <c r="C7" s="152"/>
      <c r="D7" s="152"/>
      <c r="E7" s="152"/>
      <c r="F7" s="152"/>
      <c r="G7" s="152"/>
      <c r="H7" s="96"/>
      <c r="I7" s="96"/>
      <c r="J7" s="96"/>
      <c r="K7" s="96"/>
    </row>
    <row r="8" spans="1:11" x14ac:dyDescent="0.35">
      <c r="A8" s="154"/>
      <c r="B8" s="154"/>
      <c r="C8" s="96"/>
      <c r="D8" s="97"/>
      <c r="E8" s="152"/>
      <c r="F8" s="152"/>
      <c r="G8" s="152"/>
      <c r="H8" s="96"/>
      <c r="I8" s="96"/>
      <c r="J8" s="96"/>
      <c r="K8" s="98"/>
    </row>
    <row r="9" spans="1:11" x14ac:dyDescent="0.35">
      <c r="A9" s="152"/>
      <c r="B9" s="99"/>
      <c r="C9" s="100"/>
      <c r="D9" s="100"/>
      <c r="E9" s="100"/>
      <c r="F9" s="100"/>
      <c r="G9" s="100"/>
      <c r="H9" s="101"/>
      <c r="I9" s="101"/>
      <c r="J9" s="101"/>
      <c r="K9" s="101"/>
    </row>
    <row r="10" spans="1:11" x14ac:dyDescent="0.35">
      <c r="A10" s="152"/>
      <c r="B10" s="102"/>
      <c r="C10" s="103"/>
      <c r="D10" s="103"/>
      <c r="E10" s="104"/>
      <c r="F10" s="92"/>
      <c r="G10" s="105"/>
      <c r="H10" s="106"/>
      <c r="I10" s="107"/>
      <c r="J10" s="107"/>
      <c r="K10" s="108"/>
    </row>
    <row r="11" spans="1:11" x14ac:dyDescent="0.35">
      <c r="A11" s="152"/>
      <c r="B11" s="109"/>
      <c r="C11" s="93"/>
      <c r="D11" s="93"/>
      <c r="E11" s="110"/>
      <c r="F11" s="92"/>
      <c r="G11" s="105"/>
      <c r="H11" s="107"/>
      <c r="I11" s="107"/>
      <c r="J11" s="107"/>
      <c r="K11" s="108"/>
    </row>
    <row r="12" spans="1:11" x14ac:dyDescent="0.35">
      <c r="A12" s="152"/>
      <c r="B12" s="99"/>
      <c r="C12" s="100"/>
      <c r="D12" s="100"/>
      <c r="E12" s="100"/>
      <c r="F12" s="100"/>
      <c r="G12" s="100"/>
      <c r="H12" s="101"/>
      <c r="I12" s="101"/>
      <c r="J12" s="101"/>
      <c r="K12" s="108"/>
    </row>
    <row r="13" spans="1:11" x14ac:dyDescent="0.35">
      <c r="A13" s="152"/>
      <c r="B13" s="109"/>
      <c r="C13" s="93"/>
      <c r="D13" s="93"/>
      <c r="E13" s="105"/>
      <c r="F13" s="92"/>
      <c r="G13" s="105"/>
      <c r="H13" s="107"/>
      <c r="I13" s="107"/>
      <c r="J13" s="107"/>
      <c r="K13" s="108"/>
    </row>
    <row r="14" spans="1:11" x14ac:dyDescent="0.35">
      <c r="A14" s="152"/>
      <c r="B14" s="111"/>
      <c r="C14" s="94"/>
      <c r="D14" s="94"/>
      <c r="E14" s="105"/>
      <c r="F14" s="92"/>
      <c r="G14" s="105"/>
      <c r="H14" s="107"/>
      <c r="I14" s="107"/>
      <c r="J14" s="107"/>
      <c r="K14" s="108"/>
    </row>
    <row r="15" spans="1:11" x14ac:dyDescent="0.35">
      <c r="A15" s="152"/>
      <c r="B15" s="99"/>
      <c r="C15" s="100"/>
      <c r="D15" s="100"/>
      <c r="E15" s="100"/>
      <c r="F15" s="100"/>
      <c r="G15" s="100"/>
      <c r="H15" s="101"/>
      <c r="I15" s="101"/>
      <c r="J15" s="101"/>
      <c r="K15" s="108"/>
    </row>
    <row r="16" spans="1:11" x14ac:dyDescent="0.35">
      <c r="A16" s="152"/>
      <c r="B16" s="109"/>
      <c r="C16" s="93"/>
      <c r="D16" s="93"/>
      <c r="E16" s="105"/>
      <c r="F16" s="92"/>
      <c r="G16" s="105"/>
      <c r="H16" s="107"/>
      <c r="I16" s="107"/>
      <c r="J16" s="107"/>
      <c r="K16" s="108"/>
    </row>
    <row r="17" spans="1:11" x14ac:dyDescent="0.35">
      <c r="A17" s="152"/>
      <c r="B17" s="109"/>
      <c r="C17" s="93"/>
      <c r="D17" s="93"/>
      <c r="E17" s="105"/>
      <c r="F17" s="92"/>
      <c r="G17" s="105"/>
      <c r="H17" s="107"/>
      <c r="I17" s="107"/>
      <c r="J17" s="107"/>
      <c r="K17" s="108"/>
    </row>
    <row r="18" spans="1:11" x14ac:dyDescent="0.35">
      <c r="A18" s="152"/>
      <c r="B18" s="112"/>
      <c r="C18" s="113"/>
      <c r="D18" s="100"/>
      <c r="E18" s="100"/>
      <c r="F18" s="100"/>
      <c r="G18" s="100"/>
      <c r="H18" s="101"/>
      <c r="I18" s="101"/>
      <c r="J18" s="101"/>
      <c r="K18" s="108"/>
    </row>
    <row r="19" spans="1:11" x14ac:dyDescent="0.35">
      <c r="A19" s="152"/>
      <c r="B19" s="109"/>
      <c r="C19" s="93"/>
      <c r="D19" s="93"/>
      <c r="E19" s="105"/>
      <c r="F19" s="92"/>
      <c r="G19" s="105"/>
      <c r="H19" s="107"/>
      <c r="I19" s="107"/>
      <c r="J19" s="107"/>
      <c r="K19" s="108"/>
    </row>
    <row r="20" spans="1:11" x14ac:dyDescent="0.35">
      <c r="A20" s="152"/>
      <c r="B20" s="109"/>
      <c r="C20" s="93"/>
      <c r="D20" s="93"/>
      <c r="E20" s="105"/>
      <c r="F20" s="92"/>
      <c r="G20" s="105"/>
      <c r="H20" s="107"/>
      <c r="I20" s="107"/>
      <c r="J20" s="107"/>
      <c r="K20" s="108"/>
    </row>
    <row r="21" spans="1:11" x14ac:dyDescent="0.35">
      <c r="A21" s="152"/>
      <c r="B21" s="99"/>
      <c r="C21" s="113"/>
      <c r="D21" s="100"/>
      <c r="E21" s="100"/>
      <c r="F21" s="100"/>
      <c r="G21" s="113"/>
      <c r="H21" s="101"/>
      <c r="I21" s="101"/>
      <c r="J21" s="101"/>
      <c r="K21" s="108"/>
    </row>
    <row r="22" spans="1:11" x14ac:dyDescent="0.35">
      <c r="A22" s="152"/>
      <c r="B22" s="109"/>
      <c r="C22" s="93"/>
      <c r="D22" s="93"/>
      <c r="E22" s="105"/>
      <c r="F22" s="92"/>
      <c r="G22" s="105"/>
      <c r="H22" s="107"/>
      <c r="I22" s="107"/>
      <c r="J22" s="105"/>
      <c r="K22" s="108"/>
    </row>
    <row r="23" spans="1:11" x14ac:dyDescent="0.35">
      <c r="A23" s="152"/>
      <c r="B23" s="109"/>
      <c r="C23" s="93"/>
      <c r="D23" s="93"/>
      <c r="E23" s="105"/>
      <c r="F23" s="92"/>
      <c r="G23" s="105"/>
      <c r="H23" s="106"/>
      <c r="I23" s="107"/>
      <c r="J23" s="105"/>
      <c r="K23" s="108"/>
    </row>
    <row r="24" spans="1:11" x14ac:dyDescent="0.35">
      <c r="A24" s="152"/>
      <c r="B24" s="99"/>
      <c r="C24" s="113"/>
      <c r="D24" s="100"/>
      <c r="E24" s="100"/>
      <c r="F24" s="100"/>
      <c r="G24" s="113"/>
      <c r="H24" s="101"/>
      <c r="I24" s="101"/>
      <c r="J24" s="101"/>
      <c r="K24" s="108"/>
    </row>
    <row r="25" spans="1:11" x14ac:dyDescent="0.35">
      <c r="A25" s="152"/>
      <c r="B25" s="109"/>
      <c r="C25" s="93"/>
      <c r="D25" s="93"/>
      <c r="E25" s="105"/>
      <c r="F25" s="92"/>
      <c r="G25" s="105"/>
      <c r="H25" s="106"/>
      <c r="I25" s="107"/>
      <c r="J25" s="105"/>
      <c r="K25" s="108"/>
    </row>
    <row r="26" spans="1:11" x14ac:dyDescent="0.35">
      <c r="A26" s="152"/>
      <c r="B26" s="109"/>
      <c r="C26" s="93"/>
      <c r="D26" s="93"/>
      <c r="E26" s="105"/>
      <c r="F26" s="92"/>
      <c r="G26" s="105"/>
      <c r="H26" s="106"/>
      <c r="I26" s="107"/>
      <c r="J26" s="105"/>
      <c r="K26" s="108"/>
    </row>
    <row r="27" spans="1:11" x14ac:dyDescent="0.35">
      <c r="A27" s="152"/>
      <c r="B27" s="109"/>
      <c r="C27" s="93"/>
      <c r="D27" s="93"/>
      <c r="E27" s="105"/>
      <c r="F27" s="95"/>
      <c r="G27" s="105"/>
      <c r="H27" s="106"/>
      <c r="I27" s="107"/>
      <c r="J27" s="105"/>
      <c r="K27" s="108"/>
    </row>
    <row r="28" spans="1:11" x14ac:dyDescent="0.35">
      <c r="A28" s="152"/>
      <c r="B28" s="99"/>
      <c r="C28" s="100"/>
      <c r="D28" s="100"/>
      <c r="E28" s="100"/>
      <c r="F28" s="114"/>
      <c r="G28" s="100"/>
      <c r="H28" s="101"/>
      <c r="I28" s="101"/>
      <c r="J28" s="101"/>
      <c r="K28" s="108"/>
    </row>
    <row r="29" spans="1:11" x14ac:dyDescent="0.35">
      <c r="A29" s="152"/>
      <c r="B29" s="109"/>
      <c r="C29" s="93"/>
      <c r="D29" s="93"/>
      <c r="E29" s="110"/>
      <c r="F29" s="92"/>
      <c r="G29" s="110"/>
      <c r="H29" s="106"/>
      <c r="I29" s="107"/>
      <c r="J29" s="105"/>
      <c r="K29" s="108"/>
    </row>
    <row r="30" spans="1:11" x14ac:dyDescent="0.35">
      <c r="A30" s="152"/>
      <c r="B30" s="99"/>
      <c r="C30" s="100"/>
      <c r="D30" s="113"/>
      <c r="E30" s="113"/>
      <c r="F30" s="115"/>
      <c r="G30" s="113"/>
      <c r="H30" s="101"/>
      <c r="I30" s="101"/>
      <c r="J30" s="101"/>
      <c r="K30" s="108"/>
    </row>
    <row r="31" spans="1:11" x14ac:dyDescent="0.35">
      <c r="A31" s="152"/>
      <c r="B31" s="102"/>
      <c r="C31" s="104"/>
      <c r="D31" s="104"/>
      <c r="E31" s="104"/>
      <c r="F31" s="95"/>
      <c r="G31" s="104"/>
      <c r="H31" s="106"/>
      <c r="I31" s="107"/>
      <c r="J31" s="105"/>
      <c r="K31" s="108"/>
    </row>
    <row r="32" spans="1:11" x14ac:dyDescent="0.35">
      <c r="A32" s="152"/>
      <c r="B32" s="109"/>
      <c r="C32" s="93"/>
      <c r="D32" s="93"/>
      <c r="E32" s="95"/>
      <c r="F32" s="92"/>
      <c r="G32" s="95"/>
      <c r="H32" s="107"/>
      <c r="I32" s="107"/>
      <c r="J32" s="105"/>
      <c r="K32" s="108"/>
    </row>
    <row r="33" spans="1:11" x14ac:dyDescent="0.35">
      <c r="A33" s="153"/>
      <c r="B33" s="99"/>
      <c r="C33" s="113"/>
      <c r="D33" s="113"/>
      <c r="E33" s="113"/>
      <c r="F33" s="113"/>
      <c r="G33" s="113"/>
      <c r="H33" s="101"/>
      <c r="I33" s="101"/>
      <c r="J33" s="101"/>
      <c r="K33" s="108"/>
    </row>
    <row r="34" spans="1:11" x14ac:dyDescent="0.35">
      <c r="A34" s="153"/>
      <c r="B34" s="109"/>
      <c r="C34" s="93"/>
      <c r="D34" s="93"/>
      <c r="E34" s="105"/>
      <c r="F34" s="92"/>
      <c r="G34" s="95"/>
      <c r="H34" s="106"/>
      <c r="I34" s="107"/>
      <c r="J34" s="105"/>
      <c r="K34" s="108"/>
    </row>
    <row r="35" spans="1:11" x14ac:dyDescent="0.35">
      <c r="A35" s="153"/>
      <c r="B35" s="109"/>
      <c r="C35" s="93"/>
      <c r="D35" s="94"/>
      <c r="E35" s="105"/>
      <c r="F35" s="95"/>
      <c r="G35" s="95"/>
      <c r="H35" s="106"/>
      <c r="I35" s="107"/>
      <c r="J35" s="105"/>
      <c r="K35" s="108"/>
    </row>
    <row r="36" spans="1:11" x14ac:dyDescent="0.35">
      <c r="A36" s="153"/>
      <c r="B36" s="109"/>
      <c r="C36" s="93"/>
      <c r="D36" s="94"/>
      <c r="E36" s="105"/>
      <c r="F36" s="95"/>
      <c r="G36" s="95"/>
      <c r="H36" s="106"/>
      <c r="I36" s="107"/>
      <c r="J36" s="105"/>
      <c r="K36" s="108"/>
    </row>
    <row r="37" spans="1:11" x14ac:dyDescent="0.35">
      <c r="A37" s="152"/>
      <c r="B37" s="99"/>
      <c r="C37" s="113"/>
      <c r="D37" s="100"/>
      <c r="E37" s="100"/>
      <c r="F37" s="100"/>
      <c r="G37" s="113"/>
      <c r="H37" s="101"/>
      <c r="I37" s="101"/>
      <c r="J37" s="101"/>
      <c r="K37" s="108"/>
    </row>
    <row r="38" spans="1:11" x14ac:dyDescent="0.35">
      <c r="A38" s="152"/>
      <c r="B38" s="109"/>
      <c r="C38" s="93"/>
      <c r="D38" s="93"/>
      <c r="E38" s="95"/>
      <c r="F38" s="92"/>
      <c r="G38" s="95"/>
      <c r="H38" s="106"/>
      <c r="I38" s="107"/>
      <c r="J38" s="105"/>
      <c r="K38" s="108"/>
    </row>
    <row r="39" spans="1:11" x14ac:dyDescent="0.35">
      <c r="A39" s="152"/>
      <c r="B39" s="109"/>
      <c r="C39" s="93"/>
      <c r="D39" s="93"/>
      <c r="E39" s="92"/>
      <c r="F39" s="92"/>
      <c r="G39" s="95"/>
      <c r="H39" s="107"/>
      <c r="I39" s="107"/>
      <c r="J39" s="105"/>
      <c r="K39" s="108"/>
    </row>
    <row r="40" spans="1:11" x14ac:dyDescent="0.35">
      <c r="A40" s="152"/>
      <c r="B40" s="99"/>
      <c r="C40" s="113"/>
      <c r="D40" s="100"/>
      <c r="E40" s="100"/>
      <c r="F40" s="100"/>
      <c r="G40" s="113"/>
      <c r="H40" s="101"/>
      <c r="I40" s="101"/>
      <c r="J40" s="101"/>
      <c r="K40" s="108"/>
    </row>
    <row r="41" spans="1:11" x14ac:dyDescent="0.35">
      <c r="A41" s="152"/>
      <c r="B41" s="109"/>
      <c r="C41" s="93"/>
      <c r="D41" s="93"/>
      <c r="E41" s="95"/>
      <c r="F41" s="92"/>
      <c r="G41" s="95"/>
      <c r="H41" s="106"/>
      <c r="I41" s="107"/>
      <c r="J41" s="105"/>
      <c r="K41" s="108"/>
    </row>
    <row r="42" spans="1:11" x14ac:dyDescent="0.35">
      <c r="A42" s="152"/>
      <c r="B42" s="109"/>
      <c r="C42" s="93"/>
      <c r="D42" s="93"/>
      <c r="E42" s="92"/>
      <c r="F42" s="92"/>
      <c r="G42" s="95"/>
      <c r="H42" s="107"/>
      <c r="I42" s="107"/>
      <c r="J42" s="105"/>
      <c r="K42" s="108"/>
    </row>
    <row r="43" spans="1:11" x14ac:dyDescent="0.35">
      <c r="A43" s="152"/>
      <c r="B43" s="99"/>
      <c r="C43" s="113"/>
      <c r="D43" s="100"/>
      <c r="E43" s="100"/>
      <c r="F43" s="100"/>
      <c r="G43" s="113"/>
      <c r="H43" s="101"/>
      <c r="I43" s="101"/>
      <c r="J43" s="101"/>
      <c r="K43" s="108"/>
    </row>
    <row r="44" spans="1:11" x14ac:dyDescent="0.35">
      <c r="A44" s="152"/>
      <c r="B44" s="109"/>
      <c r="C44" s="93"/>
      <c r="D44" s="93"/>
      <c r="E44" s="95"/>
      <c r="F44" s="92"/>
      <c r="G44" s="95"/>
      <c r="H44" s="106"/>
      <c r="I44" s="107"/>
      <c r="J44" s="105"/>
      <c r="K44" s="108"/>
    </row>
    <row r="45" spans="1:11" x14ac:dyDescent="0.35">
      <c r="A45" s="152"/>
      <c r="B45" s="109"/>
      <c r="C45" s="94"/>
      <c r="D45" s="94"/>
      <c r="E45" s="95"/>
      <c r="F45" s="95"/>
      <c r="G45" s="95"/>
      <c r="H45" s="107"/>
      <c r="I45" s="107"/>
      <c r="J45" s="105"/>
      <c r="K45" s="108"/>
    </row>
    <row r="46" spans="1:11" x14ac:dyDescent="0.35">
      <c r="A46" s="152"/>
      <c r="B46" s="109"/>
      <c r="C46" s="93"/>
      <c r="D46" s="93"/>
      <c r="E46" s="92"/>
      <c r="F46" s="92"/>
      <c r="G46" s="95"/>
      <c r="H46" s="107"/>
      <c r="I46" s="107"/>
      <c r="J46" s="105"/>
      <c r="K46" s="108"/>
    </row>
    <row r="47" spans="1:11" x14ac:dyDescent="0.35">
      <c r="A47" s="152"/>
      <c r="B47" s="99"/>
      <c r="C47" s="100"/>
      <c r="D47" s="100"/>
      <c r="E47" s="100"/>
      <c r="F47" s="100"/>
      <c r="G47" s="100"/>
      <c r="H47" s="101"/>
      <c r="I47" s="101"/>
      <c r="J47" s="101"/>
      <c r="K47" s="108"/>
    </row>
    <row r="48" spans="1:11" x14ac:dyDescent="0.35">
      <c r="A48" s="152"/>
      <c r="B48" s="109"/>
      <c r="C48" s="93"/>
      <c r="D48" s="93"/>
      <c r="E48" s="105"/>
      <c r="F48" s="92"/>
      <c r="G48" s="105"/>
      <c r="H48" s="106"/>
      <c r="I48" s="107"/>
      <c r="J48" s="105"/>
      <c r="K48" s="108"/>
    </row>
    <row r="49" spans="1:11" x14ac:dyDescent="0.35">
      <c r="A49" s="152"/>
      <c r="B49" s="109"/>
      <c r="C49" s="93"/>
      <c r="D49" s="93"/>
      <c r="E49" s="105"/>
      <c r="F49" s="92"/>
      <c r="G49" s="105"/>
      <c r="H49" s="124"/>
      <c r="I49" s="107"/>
      <c r="J49" s="105"/>
      <c r="K49" s="108"/>
    </row>
    <row r="50" spans="1:11" x14ac:dyDescent="0.35">
      <c r="A50" s="152"/>
      <c r="B50" s="109"/>
      <c r="C50" s="93"/>
      <c r="D50" s="93"/>
      <c r="E50" s="105"/>
      <c r="F50" s="92"/>
      <c r="G50" s="105"/>
      <c r="H50" s="107"/>
      <c r="I50" s="107"/>
      <c r="J50" s="105"/>
      <c r="K50" s="108"/>
    </row>
    <row r="51" spans="1:11" x14ac:dyDescent="0.35">
      <c r="A51" s="153"/>
      <c r="B51" s="99"/>
      <c r="C51" s="100"/>
      <c r="D51" s="113"/>
      <c r="E51" s="113"/>
      <c r="F51" s="113"/>
      <c r="G51" s="113"/>
      <c r="H51" s="101"/>
      <c r="I51" s="101"/>
      <c r="J51" s="101"/>
      <c r="K51" s="108"/>
    </row>
    <row r="52" spans="1:11" x14ac:dyDescent="0.35">
      <c r="A52" s="153"/>
      <c r="B52" s="109"/>
      <c r="C52" s="93"/>
      <c r="D52" s="93"/>
      <c r="E52" s="95"/>
      <c r="F52" s="95"/>
      <c r="G52" s="95"/>
      <c r="H52" s="106"/>
      <c r="I52" s="107"/>
      <c r="J52" s="105"/>
      <c r="K52" s="108"/>
    </row>
    <row r="53" spans="1:11" x14ac:dyDescent="0.35">
      <c r="A53" s="153"/>
      <c r="B53" s="109"/>
      <c r="C53" s="93"/>
      <c r="D53" s="94"/>
      <c r="E53" s="95"/>
      <c r="F53" s="95"/>
      <c r="G53" s="95"/>
      <c r="H53" s="106"/>
      <c r="I53" s="107"/>
      <c r="J53" s="105"/>
      <c r="K53" s="108"/>
    </row>
    <row r="54" spans="1:11" x14ac:dyDescent="0.35">
      <c r="A54" s="152"/>
      <c r="B54" s="99"/>
      <c r="C54" s="100"/>
      <c r="D54" s="100"/>
      <c r="E54" s="113"/>
      <c r="F54" s="113"/>
      <c r="G54" s="113"/>
      <c r="H54" s="101"/>
      <c r="I54" s="101"/>
      <c r="J54" s="101"/>
      <c r="K54" s="108"/>
    </row>
    <row r="55" spans="1:11" x14ac:dyDescent="0.35">
      <c r="A55" s="152"/>
      <c r="B55" s="109"/>
      <c r="C55" s="93"/>
      <c r="D55" s="93"/>
      <c r="E55" s="95"/>
      <c r="F55" s="95"/>
      <c r="G55" s="110"/>
      <c r="H55" s="106"/>
      <c r="I55" s="107"/>
      <c r="J55" s="105"/>
      <c r="K55" s="108"/>
    </row>
    <row r="56" spans="1:11" x14ac:dyDescent="0.35">
      <c r="A56" s="152"/>
      <c r="B56" s="109"/>
      <c r="C56" s="93"/>
      <c r="D56" s="93"/>
      <c r="E56" s="95"/>
      <c r="F56" s="95"/>
      <c r="G56" s="110"/>
      <c r="H56" s="107"/>
      <c r="I56" s="107"/>
      <c r="J56" s="105"/>
      <c r="K56" s="108"/>
    </row>
    <row r="57" spans="1:11" x14ac:dyDescent="0.35">
      <c r="A57" s="152"/>
      <c r="B57" s="99"/>
      <c r="C57" s="100"/>
      <c r="D57" s="113"/>
      <c r="E57" s="113"/>
      <c r="F57" s="113"/>
      <c r="G57" s="113"/>
      <c r="H57" s="101"/>
      <c r="I57" s="101"/>
      <c r="J57" s="101"/>
      <c r="K57" s="108"/>
    </row>
    <row r="58" spans="1:11" x14ac:dyDescent="0.35">
      <c r="A58" s="152"/>
      <c r="B58" s="102"/>
      <c r="C58" s="100"/>
      <c r="D58" s="103"/>
      <c r="E58" s="116"/>
      <c r="F58" s="95"/>
      <c r="G58" s="116"/>
      <c r="H58" s="107"/>
      <c r="I58" s="107"/>
      <c r="J58" s="105"/>
      <c r="K58" s="108"/>
    </row>
    <row r="59" spans="1:11" x14ac:dyDescent="0.35">
      <c r="A59" s="152"/>
      <c r="B59" s="109"/>
      <c r="C59" s="93"/>
      <c r="D59" s="93"/>
      <c r="E59" s="95"/>
      <c r="F59" s="92"/>
      <c r="G59" s="95"/>
      <c r="H59" s="106"/>
      <c r="I59" s="107"/>
      <c r="J59" s="105"/>
      <c r="K59" s="108"/>
    </row>
    <row r="60" spans="1:11" x14ac:dyDescent="0.35">
      <c r="A60" s="152"/>
      <c r="B60" s="99"/>
      <c r="C60" s="113"/>
      <c r="D60" s="100"/>
      <c r="E60" s="100"/>
      <c r="F60" s="100"/>
      <c r="G60" s="113"/>
      <c r="H60" s="107"/>
      <c r="I60" s="107"/>
      <c r="J60" s="105"/>
      <c r="K60" s="108"/>
    </row>
    <row r="61" spans="1:11" x14ac:dyDescent="0.35">
      <c r="A61" s="152"/>
      <c r="B61" s="102"/>
      <c r="C61" s="103"/>
      <c r="D61" s="103"/>
      <c r="E61" s="101"/>
      <c r="F61" s="92"/>
      <c r="G61" s="105"/>
      <c r="H61" s="107"/>
      <c r="I61" s="107"/>
      <c r="J61" s="105"/>
      <c r="K61" s="108"/>
    </row>
    <row r="62" spans="1:11" x14ac:dyDescent="0.35">
      <c r="A62" s="152"/>
      <c r="B62" s="109"/>
      <c r="C62" s="93"/>
      <c r="D62" s="93"/>
      <c r="E62" s="95"/>
      <c r="F62" s="92"/>
      <c r="G62" s="95"/>
      <c r="H62" s="106"/>
      <c r="I62" s="107"/>
      <c r="J62" s="105"/>
      <c r="K62" s="108"/>
    </row>
    <row r="63" spans="1:11" x14ac:dyDescent="0.35">
      <c r="A63" s="118"/>
      <c r="B63" s="118"/>
      <c r="C63" s="115"/>
      <c r="D63" s="115"/>
      <c r="E63" s="115"/>
      <c r="F63" s="115"/>
      <c r="G63" s="115"/>
      <c r="H63" s="119"/>
      <c r="I63" s="119"/>
      <c r="J63" s="119"/>
      <c r="K63" s="120"/>
    </row>
    <row r="64" spans="1:11" x14ac:dyDescent="0.35">
      <c r="A64" s="152"/>
      <c r="B64" s="118"/>
      <c r="C64" s="115"/>
      <c r="D64" s="115"/>
      <c r="E64" s="115"/>
      <c r="F64" s="115"/>
      <c r="G64" s="115"/>
      <c r="H64" s="119"/>
      <c r="I64" s="119"/>
      <c r="J64" s="119"/>
      <c r="K64" s="120"/>
    </row>
    <row r="65" spans="1:11" x14ac:dyDescent="0.35">
      <c r="A65" s="152"/>
      <c r="B65" s="123"/>
      <c r="C65" s="95"/>
      <c r="D65" s="95"/>
      <c r="E65" s="92"/>
      <c r="F65" s="92"/>
      <c r="G65" s="92"/>
      <c r="H65" s="106"/>
      <c r="I65" s="107"/>
      <c r="J65" s="105"/>
      <c r="K65" s="108"/>
    </row>
    <row r="66" spans="1:11" x14ac:dyDescent="0.35">
      <c r="A66" s="96"/>
      <c r="B66" s="118"/>
      <c r="C66" s="115"/>
      <c r="D66" s="115"/>
      <c r="E66" s="115"/>
      <c r="F66" s="115"/>
      <c r="G66" s="115"/>
      <c r="H66" s="119"/>
      <c r="I66" s="119"/>
      <c r="J66" s="119"/>
      <c r="K66" s="120"/>
    </row>
    <row r="67" spans="1:11" x14ac:dyDescent="0.35">
      <c r="A67" s="96"/>
      <c r="B67" s="118"/>
      <c r="C67" s="115"/>
      <c r="D67" s="115"/>
      <c r="E67" s="115"/>
      <c r="F67" s="115"/>
      <c r="G67" s="115"/>
      <c r="H67" s="119"/>
      <c r="I67" s="119"/>
      <c r="J67" s="119"/>
      <c r="K67" s="115"/>
    </row>
    <row r="68" spans="1:11" x14ac:dyDescent="0.35">
      <c r="A68" s="155"/>
      <c r="B68" s="155"/>
      <c r="C68" s="99"/>
      <c r="D68" s="109"/>
      <c r="E68" s="109"/>
      <c r="F68" s="109"/>
      <c r="G68" s="109"/>
      <c r="H68" s="109"/>
      <c r="I68" s="109"/>
      <c r="J68" s="109"/>
      <c r="K68" s="109"/>
    </row>
    <row r="69" spans="1:11" x14ac:dyDescent="0.35">
      <c r="A69" s="155"/>
      <c r="B69" s="155"/>
      <c r="C69" s="99"/>
      <c r="D69" s="109"/>
      <c r="E69" s="109"/>
      <c r="F69" s="109"/>
      <c r="G69" s="109"/>
      <c r="H69" s="109"/>
      <c r="I69" s="109"/>
      <c r="J69" s="109"/>
      <c r="K69" s="109"/>
    </row>
    <row r="70" spans="1:11" x14ac:dyDescent="0.35">
      <c r="A70" s="156"/>
      <c r="B70" s="156"/>
      <c r="C70" s="109"/>
      <c r="D70" s="109"/>
      <c r="E70" s="109"/>
      <c r="F70" s="109"/>
      <c r="G70" s="109"/>
      <c r="H70" s="109"/>
      <c r="I70" s="109"/>
      <c r="J70" s="109"/>
      <c r="K70" s="109"/>
    </row>
    <row r="71" spans="1:11" x14ac:dyDescent="0.35">
      <c r="A71" s="155"/>
      <c r="B71" s="155"/>
      <c r="C71" s="109"/>
      <c r="D71" s="109"/>
      <c r="E71" s="109"/>
      <c r="F71" s="109"/>
      <c r="G71" s="109"/>
      <c r="H71" s="109"/>
      <c r="I71" s="109"/>
      <c r="J71" s="109"/>
      <c r="K71" s="109"/>
    </row>
  </sheetData>
  <mergeCells count="34">
    <mergeCell ref="A71:B71"/>
    <mergeCell ref="A40:A42"/>
    <mergeCell ref="A43:A46"/>
    <mergeCell ref="A47:A50"/>
    <mergeCell ref="A51:A53"/>
    <mergeCell ref="A54:A56"/>
    <mergeCell ref="A57:A59"/>
    <mergeCell ref="A60:A62"/>
    <mergeCell ref="A64:A65"/>
    <mergeCell ref="A68:B68"/>
    <mergeCell ref="A69:B69"/>
    <mergeCell ref="A70:B70"/>
    <mergeCell ref="A37:A39"/>
    <mergeCell ref="F7:F8"/>
    <mergeCell ref="G7:G8"/>
    <mergeCell ref="A9:A11"/>
    <mergeCell ref="A12:A14"/>
    <mergeCell ref="A15:A17"/>
    <mergeCell ref="A18:A20"/>
    <mergeCell ref="A21:A23"/>
    <mergeCell ref="A24:A27"/>
    <mergeCell ref="A28:A29"/>
    <mergeCell ref="A30:A32"/>
    <mergeCell ref="A33:A36"/>
    <mergeCell ref="A1:K1"/>
    <mergeCell ref="A2:K2"/>
    <mergeCell ref="A3:K3"/>
    <mergeCell ref="A4:K4"/>
    <mergeCell ref="A6:A8"/>
    <mergeCell ref="B6:B8"/>
    <mergeCell ref="C6:G6"/>
    <mergeCell ref="H6:K6"/>
    <mergeCell ref="C7:D7"/>
    <mergeCell ref="E7:E8"/>
  </mergeCells>
  <pageMargins left="0.51181102362204722" right="0.51181102362204722" top="0.78740157480314965" bottom="0.78740157480314965" header="0.31496062992125984" footer="0.31496062992125984"/>
  <pageSetup paperSize="9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12</vt:i4>
      </vt:variant>
    </vt:vector>
  </HeadingPairs>
  <TitlesOfParts>
    <vt:vector size="12" baseType="lpstr">
      <vt:lpstr>plan 1 - jan-23</vt:lpstr>
      <vt:lpstr>plan 2 - fev-23</vt:lpstr>
      <vt:lpstr>plan 3 - mar-23</vt:lpstr>
      <vt:lpstr>plan 4 - abr-23</vt:lpstr>
      <vt:lpstr>plan 5 - mai-23</vt:lpstr>
      <vt:lpstr>plan 6 - jun-23</vt:lpstr>
      <vt:lpstr>plan 7 - jul-23</vt:lpstr>
      <vt:lpstr>plan 8 - ago23</vt:lpstr>
      <vt:lpstr>plan 9 - set23</vt:lpstr>
      <vt:lpstr>plan 10 - out23</vt:lpstr>
      <vt:lpstr>plan 11 - nov23</vt:lpstr>
      <vt:lpstr>plan 12 - dez23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ADILSON CAVALCANTE</dc:creator>
  <cp:lastModifiedBy>Jurandir Cavalcante</cp:lastModifiedBy>
  <cp:lastPrinted>2023-04-03T12:02:08Z</cp:lastPrinted>
  <dcterms:created xsi:type="dcterms:W3CDTF">2016-04-01T19:52:39Z</dcterms:created>
  <dcterms:modified xsi:type="dcterms:W3CDTF">2023-04-03T12:08:51Z</dcterms:modified>
</cp:coreProperties>
</file>